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11640" tabRatio="854"/>
  </bookViews>
  <sheets>
    <sheet name=" Подготовка" sheetId="25" r:id="rId1"/>
    <sheet name=" Переподготовка" sheetId="27" state="hidden" r:id="rId2"/>
    <sheet name="переподготовка наша" sheetId="28" state="hidden" r:id="rId3"/>
    <sheet name="Лист1" sheetId="26" r:id="rId4"/>
  </sheets>
  <definedNames>
    <definedName name="_xlnm.Print_Area" localSheetId="0">' Подготовка'!$A$1:$O$39</definedName>
  </definedNames>
  <calcPr calcId="144525"/>
</workbook>
</file>

<file path=xl/calcChain.xml><?xml version="1.0" encoding="utf-8"?>
<calcChain xmlns="http://schemas.openxmlformats.org/spreadsheetml/2006/main">
  <c r="O25" i="25" l="1"/>
  <c r="M23" i="27"/>
  <c r="K28" i="28"/>
  <c r="J28" i="28"/>
  <c r="K21" i="28"/>
  <c r="J21" i="28"/>
  <c r="J24" i="28" s="1"/>
  <c r="K24" i="28"/>
  <c r="F18" i="28"/>
  <c r="D18" i="28" s="1"/>
  <c r="D17" i="28"/>
  <c r="F16" i="28"/>
  <c r="D16" i="28" s="1"/>
  <c r="F15" i="28"/>
  <c r="D15" i="28" s="1"/>
  <c r="K14" i="28"/>
  <c r="K13" i="28" s="1"/>
  <c r="J14" i="28"/>
  <c r="J13" i="28" s="1"/>
  <c r="I14" i="28"/>
  <c r="I13" i="28" s="1"/>
  <c r="H14" i="28"/>
  <c r="H13" i="28" s="1"/>
  <c r="G14" i="28"/>
  <c r="G13" i="28" s="1"/>
  <c r="E14" i="28"/>
  <c r="E13" i="28" s="1"/>
  <c r="F12" i="28"/>
  <c r="D12" i="28" s="1"/>
  <c r="K11" i="28"/>
  <c r="J11" i="28"/>
  <c r="I11" i="28"/>
  <c r="I19" i="28" s="1"/>
  <c r="H11" i="28"/>
  <c r="G11" i="28"/>
  <c r="E11" i="28"/>
  <c r="K19" i="28" l="1"/>
  <c r="F11" i="28"/>
  <c r="D11" i="28" s="1"/>
  <c r="D19" i="28" s="1"/>
  <c r="E19" i="28"/>
  <c r="D14" i="28"/>
  <c r="D13" i="28" s="1"/>
  <c r="G19" i="28"/>
  <c r="H19" i="28"/>
  <c r="J19" i="28"/>
  <c r="F14" i="28"/>
  <c r="F13" i="28" s="1"/>
  <c r="G24" i="28"/>
  <c r="D23" i="27"/>
  <c r="F19" i="25"/>
  <c r="O19" i="25" s="1"/>
  <c r="F20" i="25"/>
  <c r="O20" i="25" s="1"/>
  <c r="F18" i="25"/>
  <c r="O18" i="25" s="1"/>
  <c r="K28" i="25"/>
  <c r="L28" i="25"/>
  <c r="J28" i="25"/>
  <c r="K29" i="25"/>
  <c r="L29" i="25"/>
  <c r="J29" i="25"/>
  <c r="K26" i="27"/>
  <c r="J26" i="27"/>
  <c r="F19" i="28" l="1"/>
  <c r="K27" i="27"/>
  <c r="J27" i="27"/>
  <c r="F22" i="27"/>
  <c r="F24" i="25"/>
  <c r="K34" i="27"/>
  <c r="J34" i="27"/>
  <c r="F24" i="27"/>
  <c r="M24" i="27" s="1"/>
  <c r="F21" i="27"/>
  <c r="M21" i="27" s="1"/>
  <c r="K20" i="27"/>
  <c r="K19" i="27" s="1"/>
  <c r="J20" i="27"/>
  <c r="J19" i="27" s="1"/>
  <c r="I20" i="27"/>
  <c r="I19" i="27" s="1"/>
  <c r="H20" i="27"/>
  <c r="H19" i="27" s="1"/>
  <c r="G20" i="27"/>
  <c r="G19" i="27" s="1"/>
  <c r="E20" i="27"/>
  <c r="E19" i="27" s="1"/>
  <c r="F18" i="27"/>
  <c r="F17" i="27"/>
  <c r="K16" i="27"/>
  <c r="J16" i="27"/>
  <c r="I16" i="27"/>
  <c r="H16" i="27"/>
  <c r="G16" i="27"/>
  <c r="E16" i="27"/>
  <c r="D19" i="25"/>
  <c r="D24" i="25" l="1"/>
  <c r="O24" i="25"/>
  <c r="D18" i="27"/>
  <c r="M18" i="27"/>
  <c r="D22" i="27"/>
  <c r="M22" i="27"/>
  <c r="D17" i="27"/>
  <c r="M17" i="27"/>
  <c r="D21" i="27"/>
  <c r="F20" i="27"/>
  <c r="F19" i="27" s="1"/>
  <c r="H25" i="27"/>
  <c r="E25" i="27"/>
  <c r="J25" i="27"/>
  <c r="K30" i="27"/>
  <c r="J30" i="27"/>
  <c r="G25" i="27"/>
  <c r="I25" i="27"/>
  <c r="K25" i="27"/>
  <c r="F16" i="27"/>
  <c r="D24" i="27"/>
  <c r="F23" i="25"/>
  <c r="H17" i="25"/>
  <c r="G17" i="25"/>
  <c r="E17" i="25"/>
  <c r="K17" i="25"/>
  <c r="L17" i="25"/>
  <c r="J17" i="25"/>
  <c r="I17" i="25"/>
  <c r="D18" i="25"/>
  <c r="D20" i="25"/>
  <c r="E22" i="25"/>
  <c r="E21" i="25" s="1"/>
  <c r="G22" i="25"/>
  <c r="G21" i="25" s="1"/>
  <c r="H22" i="25"/>
  <c r="H21" i="25" s="1"/>
  <c r="I22" i="25"/>
  <c r="I21" i="25" s="1"/>
  <c r="J22" i="25"/>
  <c r="J21" i="25" s="1"/>
  <c r="K22" i="25"/>
  <c r="K21" i="25" s="1"/>
  <c r="L22" i="25"/>
  <c r="L21" i="25" s="1"/>
  <c r="F26" i="25"/>
  <c r="J36" i="25"/>
  <c r="K36" i="25"/>
  <c r="L36" i="25"/>
  <c r="D26" i="25" l="1"/>
  <c r="O26" i="25"/>
  <c r="M34" i="27"/>
  <c r="D23" i="25"/>
  <c r="O23" i="25"/>
  <c r="D20" i="27"/>
  <c r="D19" i="27" s="1"/>
  <c r="F22" i="25"/>
  <c r="F21" i="25" s="1"/>
  <c r="G30" i="27"/>
  <c r="F25" i="27"/>
  <c r="D16" i="27"/>
  <c r="J27" i="25"/>
  <c r="E27" i="25"/>
  <c r="I27" i="25"/>
  <c r="K27" i="25"/>
  <c r="G27" i="25"/>
  <c r="L27" i="25"/>
  <c r="H27" i="25"/>
  <c r="D25" i="25"/>
  <c r="J32" i="25"/>
  <c r="F17" i="25"/>
  <c r="L32" i="25"/>
  <c r="K32" i="25"/>
  <c r="O36" i="25" l="1"/>
  <c r="D25" i="27"/>
  <c r="F27" i="25"/>
  <c r="D17" i="25"/>
  <c r="D22" i="25"/>
  <c r="D21" i="25" s="1"/>
  <c r="G32" i="25"/>
  <c r="D27" i="25" l="1"/>
</calcChain>
</file>

<file path=xl/sharedStrings.xml><?xml version="1.0" encoding="utf-8"?>
<sst xmlns="http://schemas.openxmlformats.org/spreadsheetml/2006/main" count="202" uniqueCount="85">
  <si>
    <t>Квалификация</t>
  </si>
  <si>
    <t>Нормативный срок обучения</t>
  </si>
  <si>
    <t>Индекс</t>
  </si>
  <si>
    <t>Наименование циклов, дисциплин, профессиональных модулей, МДК, практикучебные дисциплины, профессиональные модули, междисциплинарные курсы</t>
  </si>
  <si>
    <t>формы промежуточной аттестации</t>
  </si>
  <si>
    <t>Учебная нагрузка обучающихся (час)</t>
  </si>
  <si>
    <t>Максимальная учебная нагрузка</t>
  </si>
  <si>
    <t>Самостоятельная работа</t>
  </si>
  <si>
    <t>Обязательная аудиторная</t>
  </si>
  <si>
    <t>Всего занятий</t>
  </si>
  <si>
    <t>в том числе</t>
  </si>
  <si>
    <t>Лекций</t>
  </si>
  <si>
    <t>ВСЕГО</t>
  </si>
  <si>
    <t>ПМ.01</t>
  </si>
  <si>
    <t>Учебная практика</t>
  </si>
  <si>
    <t>Код программы</t>
  </si>
  <si>
    <t>ПЛАН УЧЕБНОГО ПРОЦЕССА</t>
  </si>
  <si>
    <t>ДЗ</t>
  </si>
  <si>
    <t>ПМ.00</t>
  </si>
  <si>
    <t xml:space="preserve">Профессиональные модули </t>
  </si>
  <si>
    <t>МДК.01.01</t>
  </si>
  <si>
    <t>УП.01</t>
  </si>
  <si>
    <t>УП.02</t>
  </si>
  <si>
    <t>всего</t>
  </si>
  <si>
    <t>Дисциплины и МДК</t>
  </si>
  <si>
    <t>Учебная практика (без деления)</t>
  </si>
  <si>
    <t>Экзаменов (количество)</t>
  </si>
  <si>
    <t>Дифф.зачетов (количество)</t>
  </si>
  <si>
    <t>Зачетов (количество)</t>
  </si>
  <si>
    <t>Код и наименование профессии</t>
  </si>
  <si>
    <r>
      <t xml:space="preserve">Форма обучения </t>
    </r>
    <r>
      <rPr>
        <u/>
        <sz val="16"/>
        <rFont val="Arial Narrow"/>
        <family val="2"/>
        <charset val="204"/>
      </rPr>
      <t>очная</t>
    </r>
  </si>
  <si>
    <t>Итоговая аттестация: вид, период проведения</t>
  </si>
  <si>
    <t>деление</t>
  </si>
  <si>
    <t>УДП.00</t>
  </si>
  <si>
    <t>Учебные дисциплины</t>
  </si>
  <si>
    <t>Распределение обязательной нагрузки по месяцам</t>
  </si>
  <si>
    <t xml:space="preserve"> </t>
  </si>
  <si>
    <t xml:space="preserve">квалификационный экзамен по профессии </t>
  </si>
  <si>
    <r>
      <t xml:space="preserve">Консультации </t>
    </r>
    <r>
      <rPr>
        <sz val="16"/>
        <rFont val="Arial Narrow"/>
        <family val="2"/>
        <charset val="204"/>
      </rPr>
      <t>на учебную группу - 16 часов</t>
    </r>
  </si>
  <si>
    <t xml:space="preserve">профессиональная  подготовка  </t>
  </si>
  <si>
    <t>Охрана труда</t>
  </si>
  <si>
    <t>з</t>
  </si>
  <si>
    <t>Э</t>
  </si>
  <si>
    <t>Учебная практика (индивидуальное вождение)*</t>
  </si>
  <si>
    <t xml:space="preserve">профессиональная  переподготовка  </t>
  </si>
  <si>
    <t>промежуточная аттестация</t>
  </si>
  <si>
    <t xml:space="preserve"> 1 неделя</t>
  </si>
  <si>
    <t>промежуточная  аттестация</t>
  </si>
  <si>
    <t>Основы технической механики и электротехники</t>
  </si>
  <si>
    <t>лабораторн. и практ.занятий</t>
  </si>
  <si>
    <t>Практика (без деления)</t>
  </si>
  <si>
    <t>МДК.01.02</t>
  </si>
  <si>
    <t>УД.03</t>
  </si>
  <si>
    <t>УД.02</t>
  </si>
  <si>
    <t>УД.01</t>
  </si>
  <si>
    <t>1,5 месяца</t>
  </si>
  <si>
    <t>Устройство  трактора</t>
  </si>
  <si>
    <t xml:space="preserve">Учебная практика  </t>
  </si>
  <si>
    <t>Техническое  обслуживание   и ремонт трактора</t>
  </si>
  <si>
    <t>/2ДЗ/1Э</t>
  </si>
  <si>
    <t>/2ДЗ/</t>
  </si>
  <si>
    <t>Тракторист  категории "D"</t>
  </si>
  <si>
    <t>тракторист  категории "D"</t>
  </si>
  <si>
    <t>Техническое  обслуживание   и ремонт  трактора</t>
  </si>
  <si>
    <t>1з/1ДЗ/2Э</t>
  </si>
  <si>
    <t>Основы управления и безопасность движения</t>
  </si>
  <si>
    <t>3  месяца</t>
  </si>
  <si>
    <t>1з/1ДЗ/1Э</t>
  </si>
  <si>
    <t>2з/2ДЗ/3Э</t>
  </si>
  <si>
    <t>Законодательство  в сфере  дорожного движения</t>
  </si>
  <si>
    <t>Первая  помощь при  ДТП</t>
  </si>
  <si>
    <r>
      <rPr>
        <b/>
        <sz val="16"/>
        <rFont val="Arial Narrow"/>
        <family val="2"/>
        <charset val="204"/>
      </rPr>
      <t>*Индивидуальное вождение</t>
    </r>
    <r>
      <rPr>
        <sz val="16"/>
        <rFont val="Arial Narrow"/>
        <family val="2"/>
        <charset val="204"/>
      </rPr>
      <t xml:space="preserve">  - 15 часов на каждого обучающегося  (вне сетки расписания)</t>
    </r>
  </si>
  <si>
    <t>*Индивидуальное вождение  - 15 часов на каждого обучающегося  (вне сетки расписания)</t>
  </si>
  <si>
    <t>индив. вождение</t>
  </si>
  <si>
    <t>з/2ДЗ/1Э</t>
  </si>
  <si>
    <t>з/4ДЗ/1Э</t>
  </si>
  <si>
    <t>Эксплуатация и ремонт колесных тракторов с  двигателем мощностью свыше 77,2 кВт</t>
  </si>
  <si>
    <t>тракторист категории D</t>
  </si>
  <si>
    <t>D</t>
  </si>
  <si>
    <t>тракторист  категории D</t>
  </si>
  <si>
    <r>
      <t xml:space="preserve">Консультации </t>
    </r>
    <r>
      <rPr>
        <sz val="16"/>
        <rFont val="Arial Narrow"/>
        <family val="2"/>
        <charset val="204"/>
      </rPr>
      <t>на учебную группу - 15 часов</t>
    </r>
  </si>
  <si>
    <t>консультации</t>
  </si>
  <si>
    <t>Консультации</t>
  </si>
  <si>
    <t>Утверждаю:</t>
  </si>
  <si>
    <t>Директор ОГБПОУ "КАПТ" _____________ Н.Н. Сайнакова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</si>
</sst>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6"/>
      <name val="Arial Narrow"/>
      <family val="2"/>
      <charset val="204"/>
    </font>
    <font>
      <b/>
      <sz val="10"/>
      <name val="Arial Narrow"/>
      <family val="2"/>
      <charset val="204"/>
    </font>
    <font>
      <sz val="16"/>
      <name val="Arial Narrow"/>
      <family val="2"/>
      <charset val="204"/>
    </font>
    <font>
      <sz val="14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8"/>
      <name val="Arial Narrow"/>
      <family val="2"/>
      <charset val="204"/>
    </font>
    <font>
      <sz val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22"/>
      <name val="Arial Narrow"/>
      <family val="2"/>
      <charset val="204"/>
    </font>
    <font>
      <b/>
      <sz val="8"/>
      <name val="Arial Narrow"/>
      <family val="2"/>
      <charset val="204"/>
    </font>
    <font>
      <sz val="18"/>
      <name val="Arial Narrow"/>
      <family val="2"/>
      <charset val="204"/>
    </font>
    <font>
      <sz val="8"/>
      <name val="Calibri"/>
      <family val="2"/>
      <charset val="204"/>
    </font>
    <font>
      <u/>
      <sz val="16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vertical="center"/>
    </xf>
    <xf numFmtId="0" fontId="3" fillId="6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49" fontId="1" fillId="7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/>
    <xf numFmtId="0" fontId="3" fillId="0" borderId="13" xfId="0" applyFont="1" applyBorder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/>
    <xf numFmtId="0" fontId="13" fillId="0" borderId="0" xfId="0" applyFont="1" applyAlignment="1"/>
    <xf numFmtId="0" fontId="13" fillId="0" borderId="15" xfId="0" applyFont="1" applyBorder="1" applyAlignment="1"/>
    <xf numFmtId="0" fontId="6" fillId="0" borderId="15" xfId="0" applyFont="1" applyBorder="1" applyAlignment="1"/>
    <xf numFmtId="0" fontId="6" fillId="0" borderId="0" xfId="0" applyFont="1" applyAlignment="1"/>
    <xf numFmtId="0" fontId="3" fillId="4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14" fontId="1" fillId="0" borderId="0" xfId="0" applyNumberFormat="1" applyFont="1" applyBorder="1" applyAlignment="1"/>
    <xf numFmtId="0" fontId="3" fillId="9" borderId="6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0" fontId="3" fillId="0" borderId="13" xfId="0" applyFont="1" applyBorder="1" applyAlignment="1"/>
    <xf numFmtId="0" fontId="3" fillId="0" borderId="0" xfId="0" applyFont="1" applyBorder="1" applyAlignment="1"/>
    <xf numFmtId="49" fontId="4" fillId="2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3" fillId="0" borderId="1" xfId="0" applyFont="1" applyBorder="1" applyAlignment="1"/>
    <xf numFmtId="0" fontId="5" fillId="0" borderId="1" xfId="0" applyFont="1" applyBorder="1" applyAlignment="1"/>
    <xf numFmtId="0" fontId="10" fillId="6" borderId="4" xfId="0" applyFont="1" applyFill="1" applyBorder="1" applyAlignment="1">
      <alignment wrapText="1"/>
    </xf>
    <xf numFmtId="0" fontId="18" fillId="11" borderId="0" xfId="0" applyFont="1" applyFill="1" applyAlignment="1">
      <alignment wrapText="1"/>
    </xf>
    <xf numFmtId="0" fontId="3" fillId="0" borderId="0" xfId="0" applyFont="1" applyAlignment="1">
      <alignment horizontal="left"/>
    </xf>
    <xf numFmtId="0" fontId="9" fillId="0" borderId="4" xfId="0" applyFont="1" applyBorder="1" applyAlignment="1">
      <alignment wrapText="1"/>
    </xf>
    <xf numFmtId="0" fontId="7" fillId="0" borderId="4" xfId="0" applyFont="1" applyBorder="1"/>
    <xf numFmtId="0" fontId="3" fillId="0" borderId="4" xfId="0" applyFont="1" applyBorder="1"/>
    <xf numFmtId="0" fontId="1" fillId="0" borderId="4" xfId="0" applyFont="1" applyBorder="1"/>
    <xf numFmtId="0" fontId="1" fillId="0" borderId="0" xfId="0" applyFont="1"/>
    <xf numFmtId="0" fontId="2" fillId="0" borderId="4" xfId="0" applyFont="1" applyBorder="1" applyAlignment="1">
      <alignment wrapText="1"/>
    </xf>
    <xf numFmtId="0" fontId="12" fillId="0" borderId="4" xfId="0" applyFont="1" applyBorder="1"/>
    <xf numFmtId="0" fontId="6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left" wrapText="1"/>
    </xf>
    <xf numFmtId="0" fontId="1" fillId="6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1" fillId="0" borderId="0" xfId="0" applyFont="1" applyBorder="1"/>
    <xf numFmtId="0" fontId="3" fillId="0" borderId="12" xfId="0" applyFont="1" applyFill="1" applyBorder="1" applyAlignment="1">
      <alignment horizontal="left"/>
    </xf>
    <xf numFmtId="49" fontId="1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wrapText="1"/>
    </xf>
    <xf numFmtId="49" fontId="16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2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11" fillId="0" borderId="0" xfId="0" applyFont="1" applyFill="1"/>
    <xf numFmtId="0" fontId="9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4" xfId="0" applyFont="1" applyFill="1" applyBorder="1"/>
    <xf numFmtId="0" fontId="3" fillId="0" borderId="4" xfId="0" applyFont="1" applyFill="1" applyBorder="1"/>
    <xf numFmtId="0" fontId="1" fillId="0" borderId="4" xfId="0" applyFont="1" applyFill="1" applyBorder="1"/>
    <xf numFmtId="0" fontId="3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right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0" xfId="0" applyFont="1" applyFill="1" applyBorder="1" applyAlignment="1"/>
    <xf numFmtId="0" fontId="13" fillId="0" borderId="0" xfId="0" applyFont="1" applyFill="1" applyAlignment="1"/>
    <xf numFmtId="0" fontId="13" fillId="0" borderId="15" xfId="0" applyFont="1" applyFill="1" applyBorder="1" applyAlignment="1"/>
    <xf numFmtId="0" fontId="6" fillId="0" borderId="0" xfId="0" applyFont="1" applyFill="1" applyAlignment="1"/>
    <xf numFmtId="14" fontId="1" fillId="0" borderId="0" xfId="0" applyNumberFormat="1" applyFont="1" applyFill="1" applyBorder="1" applyAlignment="1"/>
    <xf numFmtId="0" fontId="6" fillId="0" borderId="15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1" xfId="0" applyFont="1" applyFill="1" applyBorder="1"/>
    <xf numFmtId="0" fontId="1" fillId="0" borderId="0" xfId="0" applyFont="1" applyAlignment="1"/>
    <xf numFmtId="0" fontId="19" fillId="0" borderId="0" xfId="0" applyFont="1" applyAlignment="1"/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Alignment="1"/>
    <xf numFmtId="0" fontId="19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3" fillId="0" borderId="1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7" xfId="0" applyFont="1" applyBorder="1" applyAlignment="1"/>
    <xf numFmtId="0" fontId="5" fillId="0" borderId="7" xfId="0" applyFont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7" xfId="0" applyFont="1" applyFill="1" applyBorder="1" applyAlignment="1"/>
    <xf numFmtId="0" fontId="5" fillId="0" borderId="7" xfId="0" applyFont="1" applyFill="1" applyBorder="1" applyAlignment="1"/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00FFCC"/>
      <color rgb="FFFFF3CD"/>
      <color rgb="FFFFEEB9"/>
      <color rgb="FFFFECAF"/>
      <color rgb="FFFFF9E7"/>
      <color rgb="FF62ED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8"/>
  <sheetViews>
    <sheetView tabSelected="1" view="pageBreakPreview" topLeftCell="C1" zoomScaleNormal="71" zoomScaleSheetLayoutView="100" workbookViewId="0">
      <selection sqref="A1:XFD3"/>
    </sheetView>
  </sheetViews>
  <sheetFormatPr defaultRowHeight="20.25" x14ac:dyDescent="0.3"/>
  <cols>
    <col min="1" max="1" width="18.14062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2.85546875" style="1" customWidth="1"/>
    <col min="9" max="9" width="9.140625" style="1"/>
    <col min="10" max="10" width="11.28515625" style="1" customWidth="1"/>
    <col min="11" max="11" width="10.85546875" style="1" customWidth="1"/>
    <col min="12" max="12" width="10.5703125" style="1" customWidth="1"/>
    <col min="13" max="13" width="3.28515625" style="1" customWidth="1"/>
    <col min="14" max="16384" width="9.140625" style="1"/>
  </cols>
  <sheetData>
    <row r="2" spans="1:15" x14ac:dyDescent="0.3">
      <c r="G2" s="129" t="s">
        <v>83</v>
      </c>
      <c r="H2" s="130"/>
      <c r="I2" s="130"/>
      <c r="J2" s="130"/>
      <c r="K2" s="130"/>
      <c r="L2" s="130"/>
      <c r="M2" s="130"/>
      <c r="N2" s="130"/>
    </row>
    <row r="3" spans="1:15" x14ac:dyDescent="0.3">
      <c r="G3" s="131" t="s">
        <v>84</v>
      </c>
      <c r="H3" s="132"/>
      <c r="I3" s="132"/>
      <c r="J3" s="132"/>
      <c r="K3" s="132"/>
      <c r="L3" s="132"/>
      <c r="M3" s="132"/>
      <c r="N3" s="132"/>
    </row>
    <row r="4" spans="1:15" x14ac:dyDescent="0.3">
      <c r="G4" s="133"/>
      <c r="H4" s="134"/>
      <c r="I4" s="134"/>
      <c r="J4" s="134"/>
      <c r="K4" s="134"/>
      <c r="L4" s="134"/>
      <c r="M4" s="134"/>
      <c r="N4" s="134"/>
    </row>
    <row r="5" spans="1:15" x14ac:dyDescent="0.3">
      <c r="G5" s="133"/>
      <c r="H5" s="134"/>
      <c r="I5" s="134"/>
      <c r="J5" s="134"/>
      <c r="K5" s="134"/>
      <c r="L5" s="134"/>
      <c r="M5" s="134"/>
      <c r="N5" s="134"/>
    </row>
    <row r="6" spans="1:15" ht="21" thickBot="1" x14ac:dyDescent="0.35"/>
    <row r="7" spans="1:15" ht="21" thickBot="1" x14ac:dyDescent="0.35">
      <c r="A7" s="2" t="s">
        <v>36</v>
      </c>
      <c r="B7" s="7" t="s">
        <v>39</v>
      </c>
      <c r="D7" s="1" t="s">
        <v>29</v>
      </c>
      <c r="G7" s="144" t="s">
        <v>61</v>
      </c>
      <c r="H7" s="145"/>
      <c r="I7" s="145"/>
      <c r="J7" s="145"/>
      <c r="K7" s="145"/>
      <c r="L7" s="145"/>
      <c r="M7" s="145"/>
    </row>
    <row r="8" spans="1:15" x14ac:dyDescent="0.3">
      <c r="D8" s="1" t="s">
        <v>0</v>
      </c>
      <c r="F8" s="62" t="s">
        <v>62</v>
      </c>
      <c r="G8" s="63"/>
      <c r="H8" s="63"/>
      <c r="I8" s="63"/>
      <c r="J8" s="165" t="s">
        <v>30</v>
      </c>
      <c r="K8" s="165"/>
      <c r="L8" s="165"/>
      <c r="M8" s="165"/>
      <c r="N8" s="165"/>
      <c r="O8" s="165"/>
    </row>
    <row r="9" spans="1:15" ht="27" x14ac:dyDescent="0.35">
      <c r="A9" s="8" t="s">
        <v>16</v>
      </c>
      <c r="D9" s="1" t="s">
        <v>1</v>
      </c>
      <c r="G9" s="146" t="s">
        <v>66</v>
      </c>
      <c r="H9" s="147"/>
      <c r="I9" s="147"/>
      <c r="J9" s="147"/>
      <c r="K9" s="147"/>
    </row>
    <row r="10" spans="1:15" ht="23.25" x14ac:dyDescent="0.35">
      <c r="A10" s="150"/>
      <c r="B10" s="150"/>
      <c r="C10" s="150"/>
      <c r="D10" s="150"/>
      <c r="E10" s="150"/>
      <c r="F10" s="150"/>
      <c r="G10" s="150"/>
      <c r="H10" s="150"/>
      <c r="I10" s="150"/>
      <c r="J10" s="3"/>
      <c r="K10" s="3"/>
      <c r="L10" s="4"/>
      <c r="M10" s="4"/>
    </row>
    <row r="11" spans="1:15" s="6" customFormat="1" ht="25.5" customHeight="1" x14ac:dyDescent="0.2">
      <c r="A11" s="151" t="s">
        <v>2</v>
      </c>
      <c r="B11" s="151" t="s">
        <v>3</v>
      </c>
      <c r="C11" s="151" t="s">
        <v>4</v>
      </c>
      <c r="D11" s="154" t="s">
        <v>5</v>
      </c>
      <c r="E11" s="155"/>
      <c r="F11" s="155"/>
      <c r="G11" s="155"/>
      <c r="H11" s="155"/>
      <c r="I11" s="155"/>
      <c r="J11" s="156" t="s">
        <v>35</v>
      </c>
      <c r="K11" s="156"/>
      <c r="L11" s="156"/>
      <c r="M11" s="156"/>
      <c r="N11" s="67" t="s">
        <v>82</v>
      </c>
      <c r="O11" s="72" t="s">
        <v>23</v>
      </c>
    </row>
    <row r="12" spans="1:15" s="6" customFormat="1" ht="12.75" customHeight="1" x14ac:dyDescent="0.2">
      <c r="A12" s="152"/>
      <c r="B12" s="152"/>
      <c r="C12" s="152"/>
      <c r="D12" s="151" t="s">
        <v>6</v>
      </c>
      <c r="E12" s="151" t="s">
        <v>7</v>
      </c>
      <c r="F12" s="163" t="s">
        <v>8</v>
      </c>
      <c r="G12" s="163"/>
      <c r="H12" s="163"/>
      <c r="I12" s="164"/>
      <c r="J12" s="149"/>
      <c r="K12" s="149"/>
      <c r="L12" s="148"/>
      <c r="M12" s="148"/>
      <c r="N12" s="67"/>
      <c r="O12" s="72"/>
    </row>
    <row r="13" spans="1:15" s="6" customFormat="1" ht="15" customHeight="1" x14ac:dyDescent="0.2">
      <c r="A13" s="152"/>
      <c r="B13" s="152"/>
      <c r="C13" s="152"/>
      <c r="D13" s="152"/>
      <c r="E13" s="152"/>
      <c r="F13" s="151" t="s">
        <v>9</v>
      </c>
      <c r="G13" s="163" t="s">
        <v>10</v>
      </c>
      <c r="H13" s="163"/>
      <c r="I13" s="164"/>
      <c r="J13" s="157">
        <v>1</v>
      </c>
      <c r="K13" s="157">
        <v>2</v>
      </c>
      <c r="L13" s="160">
        <v>3</v>
      </c>
      <c r="M13" s="178"/>
      <c r="N13" s="67"/>
      <c r="O13" s="72"/>
    </row>
    <row r="14" spans="1:15" s="6" customFormat="1" ht="12.75" customHeight="1" x14ac:dyDescent="0.2">
      <c r="A14" s="152"/>
      <c r="B14" s="152"/>
      <c r="C14" s="152"/>
      <c r="D14" s="152"/>
      <c r="E14" s="152"/>
      <c r="F14" s="152"/>
      <c r="G14" s="174" t="s">
        <v>11</v>
      </c>
      <c r="H14" s="174" t="s">
        <v>49</v>
      </c>
      <c r="I14" s="176" t="s">
        <v>32</v>
      </c>
      <c r="J14" s="158"/>
      <c r="K14" s="158"/>
      <c r="L14" s="161"/>
      <c r="M14" s="179"/>
      <c r="N14" s="67"/>
      <c r="O14" s="72"/>
    </row>
    <row r="15" spans="1:15" s="6" customFormat="1" ht="63" customHeight="1" x14ac:dyDescent="0.2">
      <c r="A15" s="153"/>
      <c r="B15" s="153"/>
      <c r="C15" s="153"/>
      <c r="D15" s="153"/>
      <c r="E15" s="153"/>
      <c r="F15" s="153"/>
      <c r="G15" s="175"/>
      <c r="H15" s="175"/>
      <c r="I15" s="177"/>
      <c r="J15" s="159"/>
      <c r="K15" s="159"/>
      <c r="L15" s="162"/>
      <c r="M15" s="179"/>
      <c r="N15" s="67"/>
      <c r="O15" s="72"/>
    </row>
    <row r="16" spans="1:15" s="5" customFormat="1" ht="12.75" x14ac:dyDescent="0.25">
      <c r="A16" s="9">
        <v>1</v>
      </c>
      <c r="B16" s="9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1">
        <v>10</v>
      </c>
      <c r="K16" s="11">
        <v>11</v>
      </c>
      <c r="L16" s="11">
        <v>12</v>
      </c>
      <c r="M16" s="179"/>
      <c r="N16" s="68"/>
      <c r="O16" s="73"/>
    </row>
    <row r="17" spans="1:15" x14ac:dyDescent="0.3">
      <c r="A17" s="17" t="s">
        <v>33</v>
      </c>
      <c r="B17" s="18" t="s">
        <v>34</v>
      </c>
      <c r="C17" s="54" t="s">
        <v>67</v>
      </c>
      <c r="D17" s="12">
        <f t="shared" ref="D17:D20" si="0">SUM(E17:F17)</f>
        <v>228</v>
      </c>
      <c r="E17" s="12">
        <f>SUM(E18:E20)</f>
        <v>76</v>
      </c>
      <c r="F17" s="12">
        <f t="shared" ref="F17" si="1">SUM(G17:H17)</f>
        <v>152</v>
      </c>
      <c r="G17" s="12">
        <f t="shared" ref="G17:L17" si="2">SUM(G18:G20)</f>
        <v>92</v>
      </c>
      <c r="H17" s="12">
        <f t="shared" si="2"/>
        <v>60</v>
      </c>
      <c r="I17" s="21">
        <f t="shared" si="2"/>
        <v>0</v>
      </c>
      <c r="J17" s="12">
        <f t="shared" si="2"/>
        <v>16</v>
      </c>
      <c r="K17" s="12">
        <f t="shared" si="2"/>
        <v>32</v>
      </c>
      <c r="L17" s="12">
        <f t="shared" si="2"/>
        <v>104</v>
      </c>
      <c r="M17" s="179"/>
      <c r="N17" s="69"/>
      <c r="O17" s="70"/>
    </row>
    <row r="18" spans="1:15" ht="24" customHeight="1" x14ac:dyDescent="0.3">
      <c r="A18" s="13" t="s">
        <v>54</v>
      </c>
      <c r="B18" s="61" t="s">
        <v>69</v>
      </c>
      <c r="C18" s="60" t="s">
        <v>42</v>
      </c>
      <c r="D18" s="53">
        <f t="shared" si="0"/>
        <v>120</v>
      </c>
      <c r="E18" s="14">
        <v>40</v>
      </c>
      <c r="F18" s="15">
        <f>J18+K18+L18</f>
        <v>80</v>
      </c>
      <c r="G18" s="14">
        <v>52</v>
      </c>
      <c r="H18" s="14">
        <v>28</v>
      </c>
      <c r="I18" s="14"/>
      <c r="J18" s="48">
        <v>0</v>
      </c>
      <c r="K18" s="48">
        <v>16</v>
      </c>
      <c r="L18" s="49">
        <v>64</v>
      </c>
      <c r="M18" s="179"/>
      <c r="N18" s="69">
        <v>4</v>
      </c>
      <c r="O18" s="70">
        <f>N18+F18</f>
        <v>84</v>
      </c>
    </row>
    <row r="19" spans="1:15" x14ac:dyDescent="0.3">
      <c r="A19" s="13" t="s">
        <v>53</v>
      </c>
      <c r="B19" s="61" t="s">
        <v>65</v>
      </c>
      <c r="C19" s="60" t="s">
        <v>17</v>
      </c>
      <c r="D19" s="53">
        <f t="shared" si="0"/>
        <v>72</v>
      </c>
      <c r="E19" s="14">
        <v>24</v>
      </c>
      <c r="F19" s="15">
        <f t="shared" ref="F19:F20" si="3">J19+K19+L19</f>
        <v>48</v>
      </c>
      <c r="G19" s="14">
        <v>32</v>
      </c>
      <c r="H19" s="14">
        <v>16</v>
      </c>
      <c r="I19" s="14"/>
      <c r="J19" s="48">
        <v>16</v>
      </c>
      <c r="K19" s="48">
        <v>16</v>
      </c>
      <c r="L19" s="49">
        <v>16</v>
      </c>
      <c r="M19" s="179"/>
      <c r="N19" s="69">
        <v>3</v>
      </c>
      <c r="O19" s="70">
        <f>N19+F19</f>
        <v>51</v>
      </c>
    </row>
    <row r="20" spans="1:15" x14ac:dyDescent="0.3">
      <c r="A20" s="13" t="s">
        <v>52</v>
      </c>
      <c r="B20" s="61" t="s">
        <v>70</v>
      </c>
      <c r="C20" s="60" t="s">
        <v>41</v>
      </c>
      <c r="D20" s="53">
        <f t="shared" si="0"/>
        <v>36</v>
      </c>
      <c r="E20" s="14">
        <v>12</v>
      </c>
      <c r="F20" s="15">
        <f t="shared" si="3"/>
        <v>24</v>
      </c>
      <c r="G20" s="14">
        <v>8</v>
      </c>
      <c r="H20" s="14">
        <v>16</v>
      </c>
      <c r="I20" s="14"/>
      <c r="J20" s="48">
        <v>0</v>
      </c>
      <c r="K20" s="48"/>
      <c r="L20" s="49">
        <v>24</v>
      </c>
      <c r="M20" s="179"/>
      <c r="N20" s="69">
        <v>2</v>
      </c>
      <c r="O20" s="70">
        <f>N20+F20</f>
        <v>26</v>
      </c>
    </row>
    <row r="21" spans="1:15" ht="23.25" customHeight="1" x14ac:dyDescent="0.3">
      <c r="A21" s="50" t="s">
        <v>18</v>
      </c>
      <c r="B21" s="64" t="s">
        <v>19</v>
      </c>
      <c r="C21" s="56" t="s">
        <v>64</v>
      </c>
      <c r="D21" s="51">
        <f>D22</f>
        <v>390</v>
      </c>
      <c r="E21" s="51">
        <f t="shared" ref="E21:L21" si="4">E22</f>
        <v>85</v>
      </c>
      <c r="F21" s="51">
        <f t="shared" si="4"/>
        <v>305</v>
      </c>
      <c r="G21" s="51">
        <f t="shared" si="4"/>
        <v>50</v>
      </c>
      <c r="H21" s="51">
        <f t="shared" si="4"/>
        <v>120</v>
      </c>
      <c r="I21" s="51">
        <f t="shared" si="4"/>
        <v>120</v>
      </c>
      <c r="J21" s="51">
        <f t="shared" si="4"/>
        <v>144</v>
      </c>
      <c r="K21" s="51">
        <f t="shared" si="4"/>
        <v>133</v>
      </c>
      <c r="L21" s="51">
        <f t="shared" si="4"/>
        <v>28</v>
      </c>
      <c r="M21" s="179"/>
      <c r="N21" s="69"/>
      <c r="O21" s="70"/>
    </row>
    <row r="22" spans="1:15" ht="48" customHeight="1" x14ac:dyDescent="0.3">
      <c r="A22" s="22" t="s">
        <v>13</v>
      </c>
      <c r="B22" s="65" t="s">
        <v>76</v>
      </c>
      <c r="C22" s="57" t="s">
        <v>64</v>
      </c>
      <c r="D22" s="23">
        <f t="shared" ref="D22:D26" si="5">SUM(E22:F22)</f>
        <v>390</v>
      </c>
      <c r="E22" s="23">
        <f>SUM(E23:E26)</f>
        <v>85</v>
      </c>
      <c r="F22" s="23">
        <f>F23+F24+F25+F26</f>
        <v>305</v>
      </c>
      <c r="G22" s="23">
        <f t="shared" ref="G22:L22" si="6">SUM(G23:G26)</f>
        <v>50</v>
      </c>
      <c r="H22" s="23">
        <f t="shared" si="6"/>
        <v>120</v>
      </c>
      <c r="I22" s="23">
        <f t="shared" si="6"/>
        <v>120</v>
      </c>
      <c r="J22" s="30">
        <f t="shared" si="6"/>
        <v>144</v>
      </c>
      <c r="K22" s="30">
        <f t="shared" si="6"/>
        <v>133</v>
      </c>
      <c r="L22" s="30">
        <f t="shared" si="6"/>
        <v>28</v>
      </c>
      <c r="M22" s="179"/>
      <c r="N22" s="69"/>
      <c r="O22" s="70"/>
    </row>
    <row r="23" spans="1:15" x14ac:dyDescent="0.3">
      <c r="A23" s="24" t="s">
        <v>20</v>
      </c>
      <c r="B23" s="25" t="s">
        <v>56</v>
      </c>
      <c r="C23" s="55" t="s">
        <v>42</v>
      </c>
      <c r="D23" s="53">
        <f t="shared" si="5"/>
        <v>180</v>
      </c>
      <c r="E23" s="14">
        <v>60</v>
      </c>
      <c r="F23" s="15">
        <f>G23+H23</f>
        <v>120</v>
      </c>
      <c r="G23" s="14">
        <v>30</v>
      </c>
      <c r="H23" s="14">
        <v>90</v>
      </c>
      <c r="I23" s="14">
        <v>90</v>
      </c>
      <c r="J23" s="48">
        <v>74</v>
      </c>
      <c r="K23" s="48">
        <v>46</v>
      </c>
      <c r="L23" s="49">
        <v>0</v>
      </c>
      <c r="M23" s="179"/>
      <c r="N23" s="69">
        <v>4</v>
      </c>
      <c r="O23" s="70">
        <f>N23+F23</f>
        <v>124</v>
      </c>
    </row>
    <row r="24" spans="1:15" ht="23.25" customHeight="1" x14ac:dyDescent="0.3">
      <c r="A24" s="29" t="s">
        <v>51</v>
      </c>
      <c r="B24" s="19" t="s">
        <v>63</v>
      </c>
      <c r="C24" s="55" t="s">
        <v>42</v>
      </c>
      <c r="D24" s="53">
        <f t="shared" si="5"/>
        <v>75</v>
      </c>
      <c r="E24" s="14">
        <v>25</v>
      </c>
      <c r="F24" s="15">
        <f>G24+H24</f>
        <v>50</v>
      </c>
      <c r="G24" s="14">
        <v>20</v>
      </c>
      <c r="H24" s="14">
        <v>30</v>
      </c>
      <c r="I24" s="14">
        <v>30</v>
      </c>
      <c r="J24" s="48">
        <v>28</v>
      </c>
      <c r="K24" s="48">
        <v>22</v>
      </c>
      <c r="L24" s="49">
        <v>0</v>
      </c>
      <c r="M24" s="179"/>
      <c r="N24" s="69">
        <v>2</v>
      </c>
      <c r="O24" s="70">
        <f>N24+F24</f>
        <v>52</v>
      </c>
    </row>
    <row r="25" spans="1:15" ht="18.75" customHeight="1" x14ac:dyDescent="0.3">
      <c r="A25" s="27" t="s">
        <v>21</v>
      </c>
      <c r="B25" s="28" t="s">
        <v>43</v>
      </c>
      <c r="C25" s="55" t="s">
        <v>41</v>
      </c>
      <c r="D25" s="26">
        <f t="shared" si="5"/>
        <v>15</v>
      </c>
      <c r="E25" s="14"/>
      <c r="F25" s="15">
        <v>15</v>
      </c>
      <c r="G25" s="14"/>
      <c r="H25" s="14"/>
      <c r="I25" s="14"/>
      <c r="J25" s="48"/>
      <c r="K25" s="48">
        <v>5</v>
      </c>
      <c r="L25" s="49">
        <v>10</v>
      </c>
      <c r="M25" s="179"/>
      <c r="N25" s="69"/>
      <c r="O25" s="70">
        <f>F25</f>
        <v>15</v>
      </c>
    </row>
    <row r="26" spans="1:15" ht="20.25" customHeight="1" x14ac:dyDescent="0.3">
      <c r="A26" s="27" t="s">
        <v>22</v>
      </c>
      <c r="B26" s="28" t="s">
        <v>14</v>
      </c>
      <c r="C26" s="55" t="s">
        <v>17</v>
      </c>
      <c r="D26" s="26">
        <f t="shared" si="5"/>
        <v>120</v>
      </c>
      <c r="E26" s="14"/>
      <c r="F26" s="15">
        <f>SUM(J26:M26)</f>
        <v>120</v>
      </c>
      <c r="G26" s="14"/>
      <c r="H26" s="14"/>
      <c r="I26" s="14"/>
      <c r="J26" s="48">
        <v>42</v>
      </c>
      <c r="K26" s="48">
        <v>60</v>
      </c>
      <c r="L26" s="49">
        <v>18</v>
      </c>
      <c r="M26" s="179"/>
      <c r="N26" s="69"/>
      <c r="O26" s="70">
        <f>F26</f>
        <v>120</v>
      </c>
    </row>
    <row r="27" spans="1:15" x14ac:dyDescent="0.3">
      <c r="A27" s="31"/>
      <c r="B27" s="32" t="s">
        <v>23</v>
      </c>
      <c r="C27" s="33" t="s">
        <v>68</v>
      </c>
      <c r="D27" s="34">
        <f t="shared" ref="D27:L27" si="7">D17+D21</f>
        <v>618</v>
      </c>
      <c r="E27" s="34">
        <f t="shared" si="7"/>
        <v>161</v>
      </c>
      <c r="F27" s="34">
        <f t="shared" si="7"/>
        <v>457</v>
      </c>
      <c r="G27" s="34">
        <f t="shared" si="7"/>
        <v>142</v>
      </c>
      <c r="H27" s="34">
        <f t="shared" si="7"/>
        <v>180</v>
      </c>
      <c r="I27" s="34">
        <f t="shared" si="7"/>
        <v>120</v>
      </c>
      <c r="J27" s="34">
        <f t="shared" si="7"/>
        <v>160</v>
      </c>
      <c r="K27" s="34">
        <f t="shared" si="7"/>
        <v>165</v>
      </c>
      <c r="L27" s="34">
        <f t="shared" si="7"/>
        <v>132</v>
      </c>
      <c r="M27" s="179"/>
      <c r="N27" s="69"/>
      <c r="O27" s="70"/>
    </row>
    <row r="28" spans="1:15" x14ac:dyDescent="0.3">
      <c r="A28" s="168" t="s">
        <v>80</v>
      </c>
      <c r="B28" s="169"/>
      <c r="C28" s="169"/>
      <c r="D28" s="169"/>
      <c r="E28" s="35"/>
      <c r="F28" s="172" t="s">
        <v>12</v>
      </c>
      <c r="G28" s="140" t="s">
        <v>24</v>
      </c>
      <c r="H28" s="140"/>
      <c r="I28" s="140"/>
      <c r="J28" s="36">
        <f>J18+J19+J20+J23+J24</f>
        <v>118</v>
      </c>
      <c r="K28" s="36">
        <f t="shared" ref="K28:L28" si="8">K18+K19+K20+K23+K24</f>
        <v>100</v>
      </c>
      <c r="L28" s="36">
        <f t="shared" si="8"/>
        <v>104</v>
      </c>
      <c r="M28" s="179"/>
      <c r="N28" s="69"/>
      <c r="O28" s="70"/>
    </row>
    <row r="29" spans="1:15" ht="39" customHeight="1" x14ac:dyDescent="0.35">
      <c r="A29" s="58" t="s">
        <v>71</v>
      </c>
      <c r="B29" s="59"/>
      <c r="C29" s="59"/>
      <c r="D29" s="44"/>
      <c r="E29" s="45"/>
      <c r="F29" s="172"/>
      <c r="G29" s="140" t="s">
        <v>25</v>
      </c>
      <c r="H29" s="140"/>
      <c r="I29" s="140"/>
      <c r="J29" s="36">
        <f>J26</f>
        <v>42</v>
      </c>
      <c r="K29" s="36">
        <f t="shared" ref="K29:L29" si="9">K26</f>
        <v>60</v>
      </c>
      <c r="L29" s="36">
        <f t="shared" si="9"/>
        <v>18</v>
      </c>
      <c r="M29" s="179"/>
      <c r="N29" s="69"/>
      <c r="O29" s="70"/>
    </row>
    <row r="30" spans="1:15" ht="23.25" x14ac:dyDescent="0.35">
      <c r="A30" s="166"/>
      <c r="B30" s="167"/>
      <c r="C30" s="167"/>
      <c r="D30" s="52"/>
      <c r="E30" s="38"/>
      <c r="F30" s="172"/>
      <c r="G30" s="140" t="s">
        <v>73</v>
      </c>
      <c r="H30" s="140"/>
      <c r="I30" s="140"/>
      <c r="J30" s="36"/>
      <c r="K30" s="36">
        <v>5</v>
      </c>
      <c r="L30" s="36">
        <v>10</v>
      </c>
      <c r="M30" s="179"/>
      <c r="N30" s="69"/>
      <c r="O30" s="70"/>
    </row>
    <row r="31" spans="1:15" ht="24" thickBot="1" x14ac:dyDescent="0.4">
      <c r="A31" s="47" t="s">
        <v>31</v>
      </c>
      <c r="B31" s="44"/>
      <c r="C31" s="44"/>
      <c r="D31" s="52"/>
      <c r="E31" s="46"/>
      <c r="F31" s="172"/>
      <c r="G31" s="141" t="s">
        <v>45</v>
      </c>
      <c r="H31" s="142"/>
      <c r="I31" s="143"/>
      <c r="J31" s="37"/>
      <c r="K31" s="37"/>
      <c r="L31" s="37">
        <v>12</v>
      </c>
      <c r="M31" s="179"/>
      <c r="N31" s="69"/>
      <c r="O31" s="70"/>
    </row>
    <row r="32" spans="1:15" ht="24" thickBot="1" x14ac:dyDescent="0.4">
      <c r="A32" s="166" t="s">
        <v>37</v>
      </c>
      <c r="B32" s="167"/>
      <c r="C32" s="167"/>
      <c r="D32" s="52" t="s">
        <v>46</v>
      </c>
      <c r="E32" s="46"/>
      <c r="F32" s="173"/>
      <c r="G32" s="170">
        <f>SUM(J32:M32)</f>
        <v>469</v>
      </c>
      <c r="H32" s="171"/>
      <c r="I32" s="171"/>
      <c r="J32" s="16">
        <f t="shared" ref="J32:L32" si="10">SUM(J28:J31)</f>
        <v>160</v>
      </c>
      <c r="K32" s="16">
        <f t="shared" si="10"/>
        <v>165</v>
      </c>
      <c r="L32" s="16">
        <f t="shared" si="10"/>
        <v>144</v>
      </c>
      <c r="M32" s="179"/>
      <c r="N32" s="69"/>
      <c r="O32" s="70"/>
    </row>
    <row r="33" spans="1:15" x14ac:dyDescent="0.3">
      <c r="A33" s="39"/>
      <c r="B33" s="40"/>
      <c r="C33" s="40"/>
      <c r="D33" s="40"/>
      <c r="E33" s="40"/>
      <c r="F33" s="172"/>
      <c r="G33" s="135" t="s">
        <v>26</v>
      </c>
      <c r="H33" s="136"/>
      <c r="I33" s="136"/>
      <c r="J33" s="37"/>
      <c r="K33" s="37">
        <v>2</v>
      </c>
      <c r="L33" s="37">
        <v>1</v>
      </c>
      <c r="M33" s="179"/>
      <c r="N33" s="69"/>
      <c r="O33" s="70"/>
    </row>
    <row r="34" spans="1:15" x14ac:dyDescent="0.3">
      <c r="A34" s="166"/>
      <c r="B34" s="167"/>
      <c r="C34" s="167"/>
      <c r="D34" s="40"/>
      <c r="E34" s="40"/>
      <c r="F34" s="172"/>
      <c r="G34" s="139" t="s">
        <v>27</v>
      </c>
      <c r="H34" s="140"/>
      <c r="I34" s="140"/>
      <c r="J34" s="37"/>
      <c r="K34" s="37" t="s">
        <v>36</v>
      </c>
      <c r="L34" s="41">
        <v>2</v>
      </c>
      <c r="M34" s="179"/>
      <c r="N34" s="69"/>
      <c r="O34" s="70"/>
    </row>
    <row r="35" spans="1:15" x14ac:dyDescent="0.3">
      <c r="A35" s="39"/>
      <c r="B35" s="40"/>
      <c r="C35" s="40"/>
      <c r="D35" s="40"/>
      <c r="E35" s="40"/>
      <c r="F35" s="172"/>
      <c r="G35" s="137" t="s">
        <v>28</v>
      </c>
      <c r="H35" s="138"/>
      <c r="I35" s="139"/>
      <c r="J35" s="37"/>
      <c r="K35" s="37"/>
      <c r="L35" s="41">
        <v>2</v>
      </c>
      <c r="M35" s="179"/>
      <c r="N35" s="69"/>
      <c r="O35" s="70"/>
    </row>
    <row r="36" spans="1:15" x14ac:dyDescent="0.3">
      <c r="A36" s="42"/>
      <c r="B36" s="43"/>
      <c r="C36" s="43"/>
      <c r="D36" s="43"/>
      <c r="E36" s="43"/>
      <c r="F36" s="172"/>
      <c r="G36" s="137"/>
      <c r="H36" s="138"/>
      <c r="I36" s="139"/>
      <c r="J36" s="16">
        <f t="shared" ref="J36:L36" si="11">SUM(J33:J35)</f>
        <v>0</v>
      </c>
      <c r="K36" s="16">
        <f t="shared" si="11"/>
        <v>2</v>
      </c>
      <c r="L36" s="16">
        <f t="shared" si="11"/>
        <v>5</v>
      </c>
      <c r="M36" s="180"/>
      <c r="N36" s="69"/>
      <c r="O36" s="70">
        <f>SUM(O12:O35)</f>
        <v>472</v>
      </c>
    </row>
    <row r="37" spans="1:15" x14ac:dyDescent="0.3">
      <c r="A37" s="40"/>
      <c r="B37" s="40"/>
      <c r="C37" s="40"/>
      <c r="D37" s="40"/>
      <c r="E37" s="40"/>
      <c r="F37" s="74"/>
      <c r="G37" s="75"/>
      <c r="H37" s="75"/>
      <c r="I37" s="75"/>
      <c r="J37" s="76"/>
      <c r="K37" s="76"/>
      <c r="L37" s="76"/>
      <c r="M37" s="77"/>
      <c r="N37" s="40"/>
      <c r="O37" s="78"/>
    </row>
    <row r="38" spans="1:15" x14ac:dyDescent="0.3">
      <c r="A38" s="40"/>
      <c r="B38" s="40"/>
      <c r="C38" s="40"/>
      <c r="D38" s="40"/>
      <c r="E38" s="40"/>
      <c r="F38" s="74"/>
      <c r="G38" s="75"/>
      <c r="H38" s="75"/>
      <c r="I38" s="75"/>
      <c r="J38" s="76"/>
      <c r="K38" s="76"/>
      <c r="L38" s="76"/>
      <c r="M38" s="77"/>
      <c r="N38" s="40"/>
      <c r="O38" s="78"/>
    </row>
  </sheetData>
  <mergeCells count="41">
    <mergeCell ref="G28:I28"/>
    <mergeCell ref="H14:H15"/>
    <mergeCell ref="M13:M36"/>
    <mergeCell ref="E12:E15"/>
    <mergeCell ref="A34:C34"/>
    <mergeCell ref="A30:C30"/>
    <mergeCell ref="A32:C32"/>
    <mergeCell ref="A28:D28"/>
    <mergeCell ref="D12:D15"/>
    <mergeCell ref="G35:I35"/>
    <mergeCell ref="G30:I30"/>
    <mergeCell ref="G31:I31"/>
    <mergeCell ref="G34:I34"/>
    <mergeCell ref="G7:M7"/>
    <mergeCell ref="G9:K9"/>
    <mergeCell ref="L12:M12"/>
    <mergeCell ref="J12:K12"/>
    <mergeCell ref="A10:I10"/>
    <mergeCell ref="A11:A15"/>
    <mergeCell ref="B11:B15"/>
    <mergeCell ref="C11:C15"/>
    <mergeCell ref="D11:I11"/>
    <mergeCell ref="J11:M11"/>
    <mergeCell ref="J13:J15"/>
    <mergeCell ref="K13:K15"/>
    <mergeCell ref="G2:N2"/>
    <mergeCell ref="G3:N3"/>
    <mergeCell ref="G4:N4"/>
    <mergeCell ref="G5:N5"/>
    <mergeCell ref="G33:I33"/>
    <mergeCell ref="L13:L15"/>
    <mergeCell ref="F12:I12"/>
    <mergeCell ref="F13:F15"/>
    <mergeCell ref="G13:I13"/>
    <mergeCell ref="J8:O8"/>
    <mergeCell ref="G32:I32"/>
    <mergeCell ref="G29:I29"/>
    <mergeCell ref="F28:F36"/>
    <mergeCell ref="G14:G15"/>
    <mergeCell ref="I14:I15"/>
    <mergeCell ref="G36:I36"/>
  </mergeCells>
  <phoneticPr fontId="14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85" zoomScaleNormal="85" workbookViewId="0">
      <selection activeCell="A4" sqref="A4"/>
    </sheetView>
  </sheetViews>
  <sheetFormatPr defaultRowHeight="20.25" x14ac:dyDescent="0.3"/>
  <cols>
    <col min="1" max="1" width="18.710937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4.42578125" style="1" customWidth="1"/>
    <col min="9" max="9" width="9.140625" style="1"/>
    <col min="10" max="10" width="11.28515625" style="1" customWidth="1"/>
    <col min="11" max="11" width="10.85546875" style="1" customWidth="1"/>
    <col min="12" max="12" width="12.7109375" style="1" customWidth="1"/>
    <col min="13" max="13" width="9.140625" style="71"/>
    <col min="14" max="16384" width="9.140625" style="1"/>
  </cols>
  <sheetData>
    <row r="1" spans="1:14" x14ac:dyDescent="0.3">
      <c r="M1" s="1"/>
    </row>
    <row r="2" spans="1:14" x14ac:dyDescent="0.3">
      <c r="G2" s="129" t="s">
        <v>83</v>
      </c>
      <c r="H2" s="130"/>
      <c r="I2" s="130"/>
      <c r="J2" s="130"/>
      <c r="K2" s="130"/>
      <c r="L2" s="130"/>
      <c r="M2" s="130"/>
      <c r="N2" s="130"/>
    </row>
    <row r="3" spans="1:14" x14ac:dyDescent="0.3">
      <c r="G3" s="131" t="s">
        <v>84</v>
      </c>
      <c r="H3" s="132"/>
      <c r="I3" s="132"/>
      <c r="J3" s="132"/>
      <c r="K3" s="132"/>
      <c r="L3" s="132"/>
      <c r="M3" s="132"/>
      <c r="N3" s="132"/>
    </row>
    <row r="4" spans="1:14" x14ac:dyDescent="0.3">
      <c r="G4" s="127"/>
      <c r="H4" s="128"/>
      <c r="I4" s="128"/>
      <c r="J4" s="128"/>
      <c r="K4" s="128"/>
      <c r="L4" s="128"/>
      <c r="M4" s="128"/>
      <c r="N4" s="128"/>
    </row>
    <row r="5" spans="1:14" ht="21" thickBot="1" x14ac:dyDescent="0.35"/>
    <row r="6" spans="1:14" ht="21" thickBot="1" x14ac:dyDescent="0.35">
      <c r="A6" s="92" t="s">
        <v>15</v>
      </c>
      <c r="B6" s="93" t="s">
        <v>44</v>
      </c>
      <c r="C6" s="94"/>
      <c r="D6" s="94" t="s">
        <v>29</v>
      </c>
      <c r="E6" s="94"/>
      <c r="F6" s="94"/>
      <c r="G6" s="192" t="s">
        <v>77</v>
      </c>
      <c r="H6" s="193"/>
      <c r="I6" s="193"/>
      <c r="J6" s="193"/>
      <c r="K6" s="193"/>
      <c r="L6" s="94"/>
      <c r="M6" s="95"/>
    </row>
    <row r="7" spans="1:14" x14ac:dyDescent="0.3">
      <c r="A7" s="94"/>
      <c r="B7" s="94"/>
      <c r="C7" s="94"/>
      <c r="D7" s="94" t="s">
        <v>0</v>
      </c>
      <c r="E7" s="94"/>
      <c r="F7" s="192" t="s">
        <v>79</v>
      </c>
      <c r="G7" s="193"/>
      <c r="H7" s="193"/>
      <c r="I7" s="193"/>
      <c r="J7" s="193"/>
      <c r="K7" s="193"/>
      <c r="L7" s="96"/>
      <c r="M7" s="95"/>
    </row>
    <row r="8" spans="1:14" ht="27" x14ac:dyDescent="0.35">
      <c r="A8" s="97" t="s">
        <v>16</v>
      </c>
      <c r="B8" s="94"/>
      <c r="C8" s="94"/>
      <c r="D8" s="94" t="s">
        <v>1</v>
      </c>
      <c r="E8" s="94"/>
      <c r="F8" s="94"/>
      <c r="G8" s="194" t="s">
        <v>55</v>
      </c>
      <c r="H8" s="195"/>
      <c r="I8" s="195"/>
      <c r="J8" s="195"/>
      <c r="K8" s="195"/>
      <c r="L8" s="94"/>
      <c r="M8" s="95"/>
    </row>
    <row r="9" spans="1:14" ht="23.25" customHeight="1" x14ac:dyDescent="0.3">
      <c r="A9" s="203" t="s">
        <v>30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94"/>
      <c r="M9" s="95"/>
    </row>
    <row r="10" spans="1:14" s="6" customFormat="1" ht="25.5" customHeight="1" x14ac:dyDescent="0.2">
      <c r="A10" s="181" t="s">
        <v>2</v>
      </c>
      <c r="B10" s="181" t="s">
        <v>3</v>
      </c>
      <c r="C10" s="181" t="s">
        <v>4</v>
      </c>
      <c r="D10" s="184" t="s">
        <v>5</v>
      </c>
      <c r="E10" s="185"/>
      <c r="F10" s="185"/>
      <c r="G10" s="185"/>
      <c r="H10" s="185"/>
      <c r="I10" s="185"/>
      <c r="J10" s="186" t="s">
        <v>35</v>
      </c>
      <c r="K10" s="184"/>
      <c r="L10" s="98" t="s">
        <v>81</v>
      </c>
      <c r="M10" s="99" t="s">
        <v>23</v>
      </c>
    </row>
    <row r="11" spans="1:14" s="6" customFormat="1" ht="12.75" customHeight="1" x14ac:dyDescent="0.2">
      <c r="A11" s="182"/>
      <c r="B11" s="182"/>
      <c r="C11" s="182"/>
      <c r="D11" s="181" t="s">
        <v>6</v>
      </c>
      <c r="E11" s="181" t="s">
        <v>7</v>
      </c>
      <c r="F11" s="187" t="s">
        <v>8</v>
      </c>
      <c r="G11" s="187"/>
      <c r="H11" s="187"/>
      <c r="I11" s="188"/>
      <c r="J11" s="187"/>
      <c r="K11" s="188"/>
      <c r="L11" s="98"/>
      <c r="M11" s="99"/>
    </row>
    <row r="12" spans="1:14" s="6" customFormat="1" ht="12.75" x14ac:dyDescent="0.2">
      <c r="A12" s="182"/>
      <c r="B12" s="182"/>
      <c r="C12" s="182"/>
      <c r="D12" s="182"/>
      <c r="E12" s="182"/>
      <c r="F12" s="181" t="s">
        <v>9</v>
      </c>
      <c r="G12" s="187" t="s">
        <v>10</v>
      </c>
      <c r="H12" s="187"/>
      <c r="I12" s="188"/>
      <c r="J12" s="189">
        <v>1</v>
      </c>
      <c r="K12" s="199">
        <v>2</v>
      </c>
      <c r="L12" s="98"/>
      <c r="M12" s="99"/>
    </row>
    <row r="13" spans="1:14" s="6" customFormat="1" ht="12.75" customHeight="1" x14ac:dyDescent="0.2">
      <c r="A13" s="182"/>
      <c r="B13" s="182"/>
      <c r="C13" s="182"/>
      <c r="D13" s="182"/>
      <c r="E13" s="182"/>
      <c r="F13" s="182"/>
      <c r="G13" s="213" t="s">
        <v>11</v>
      </c>
      <c r="H13" s="213" t="s">
        <v>49</v>
      </c>
      <c r="I13" s="215" t="s">
        <v>32</v>
      </c>
      <c r="J13" s="190"/>
      <c r="K13" s="200"/>
      <c r="L13" s="98"/>
      <c r="M13" s="99"/>
    </row>
    <row r="14" spans="1:14" s="6" customFormat="1" ht="27" customHeight="1" x14ac:dyDescent="0.2">
      <c r="A14" s="183"/>
      <c r="B14" s="183"/>
      <c r="C14" s="183"/>
      <c r="D14" s="183"/>
      <c r="E14" s="183"/>
      <c r="F14" s="183"/>
      <c r="G14" s="214"/>
      <c r="H14" s="214"/>
      <c r="I14" s="216"/>
      <c r="J14" s="191"/>
      <c r="K14" s="201"/>
      <c r="L14" s="98"/>
      <c r="M14" s="99"/>
    </row>
    <row r="15" spans="1:14" s="5" customFormat="1" ht="12.75" x14ac:dyDescent="0.25">
      <c r="A15" s="100">
        <v>1</v>
      </c>
      <c r="B15" s="100">
        <v>2</v>
      </c>
      <c r="C15" s="101">
        <v>3</v>
      </c>
      <c r="D15" s="101">
        <v>4</v>
      </c>
      <c r="E15" s="101">
        <v>5</v>
      </c>
      <c r="F15" s="101">
        <v>6</v>
      </c>
      <c r="G15" s="101">
        <v>7</v>
      </c>
      <c r="H15" s="101">
        <v>8</v>
      </c>
      <c r="I15" s="101">
        <v>9</v>
      </c>
      <c r="J15" s="102">
        <v>10</v>
      </c>
      <c r="K15" s="101">
        <v>11</v>
      </c>
      <c r="L15" s="103"/>
      <c r="M15" s="104"/>
    </row>
    <row r="16" spans="1:14" x14ac:dyDescent="0.3">
      <c r="A16" s="29" t="s">
        <v>33</v>
      </c>
      <c r="B16" s="79" t="s">
        <v>34</v>
      </c>
      <c r="C16" s="80" t="s">
        <v>60</v>
      </c>
      <c r="D16" s="81">
        <f t="shared" ref="D16:D18" si="0">SUM(E16:F16)</f>
        <v>54</v>
      </c>
      <c r="E16" s="81">
        <f>SUM(E17:E18)</f>
        <v>18</v>
      </c>
      <c r="F16" s="81">
        <f t="shared" ref="F16" si="1">SUM(G16:H16)</f>
        <v>36</v>
      </c>
      <c r="G16" s="81">
        <f>SUM(G17:G18)</f>
        <v>12</v>
      </c>
      <c r="H16" s="81">
        <f>SUM(H17:H18)</f>
        <v>24</v>
      </c>
      <c r="I16" s="82">
        <f>SUM(I17:I18)</f>
        <v>0</v>
      </c>
      <c r="J16" s="81">
        <f>SUM(J17:J18)</f>
        <v>36</v>
      </c>
      <c r="K16" s="82">
        <f>SUM(K17:K18)</f>
        <v>0</v>
      </c>
      <c r="L16" s="105"/>
      <c r="M16" s="106"/>
    </row>
    <row r="17" spans="1:13" x14ac:dyDescent="0.3">
      <c r="A17" s="29" t="s">
        <v>54</v>
      </c>
      <c r="B17" s="19" t="s">
        <v>40</v>
      </c>
      <c r="C17" s="89" t="s">
        <v>17</v>
      </c>
      <c r="D17" s="90">
        <f t="shared" si="0"/>
        <v>21</v>
      </c>
      <c r="E17" s="90">
        <v>7</v>
      </c>
      <c r="F17" s="90">
        <f t="shared" ref="F17:F18" si="2">G17+H17+I17</f>
        <v>14</v>
      </c>
      <c r="G17" s="90">
        <v>4</v>
      </c>
      <c r="H17" s="90">
        <v>10</v>
      </c>
      <c r="I17" s="90"/>
      <c r="J17" s="91">
        <v>14</v>
      </c>
      <c r="K17" s="90">
        <v>0</v>
      </c>
      <c r="L17" s="105">
        <v>3</v>
      </c>
      <c r="M17" s="106">
        <f>L17+F17</f>
        <v>17</v>
      </c>
    </row>
    <row r="18" spans="1:13" ht="21" customHeight="1" x14ac:dyDescent="0.3">
      <c r="A18" s="29" t="s">
        <v>53</v>
      </c>
      <c r="B18" s="19" t="s">
        <v>48</v>
      </c>
      <c r="C18" s="89" t="s">
        <v>17</v>
      </c>
      <c r="D18" s="90">
        <f t="shared" si="0"/>
        <v>33</v>
      </c>
      <c r="E18" s="90">
        <v>11</v>
      </c>
      <c r="F18" s="90">
        <f t="shared" si="2"/>
        <v>22</v>
      </c>
      <c r="G18" s="90">
        <v>8</v>
      </c>
      <c r="H18" s="90">
        <v>14</v>
      </c>
      <c r="I18" s="90"/>
      <c r="J18" s="91">
        <v>22</v>
      </c>
      <c r="K18" s="90">
        <v>0</v>
      </c>
      <c r="L18" s="105">
        <v>4</v>
      </c>
      <c r="M18" s="106">
        <f>L18+F18</f>
        <v>26</v>
      </c>
    </row>
    <row r="19" spans="1:13" ht="23.25" customHeight="1" x14ac:dyDescent="0.3">
      <c r="A19" s="83" t="s">
        <v>18</v>
      </c>
      <c r="B19" s="84" t="s">
        <v>19</v>
      </c>
      <c r="C19" s="85" t="s">
        <v>59</v>
      </c>
      <c r="D19" s="86">
        <f>D20</f>
        <v>279</v>
      </c>
      <c r="E19" s="86">
        <f t="shared" ref="E19:K19" si="3">E20</f>
        <v>60</v>
      </c>
      <c r="F19" s="86">
        <f t="shared" si="3"/>
        <v>219</v>
      </c>
      <c r="G19" s="86">
        <f t="shared" si="3"/>
        <v>30</v>
      </c>
      <c r="H19" s="86">
        <f t="shared" si="3"/>
        <v>90</v>
      </c>
      <c r="I19" s="86">
        <f t="shared" si="3"/>
        <v>90</v>
      </c>
      <c r="J19" s="86">
        <f t="shared" si="3"/>
        <v>124</v>
      </c>
      <c r="K19" s="86">
        <f t="shared" si="3"/>
        <v>95</v>
      </c>
      <c r="L19" s="105"/>
      <c r="M19" s="106"/>
    </row>
    <row r="20" spans="1:13" ht="44.25" customHeight="1" x14ac:dyDescent="0.3">
      <c r="A20" s="87" t="s">
        <v>13</v>
      </c>
      <c r="B20" s="88" t="s">
        <v>76</v>
      </c>
      <c r="C20" s="89" t="s">
        <v>74</v>
      </c>
      <c r="D20" s="90">
        <f>D21+D22+D23+D24</f>
        <v>279</v>
      </c>
      <c r="E20" s="90">
        <f>SUM(E21:E24)</f>
        <v>60</v>
      </c>
      <c r="F20" s="90">
        <f>F21+F22+F23+F24</f>
        <v>219</v>
      </c>
      <c r="G20" s="90">
        <f>SUM(G21:G24)</f>
        <v>30</v>
      </c>
      <c r="H20" s="90">
        <f>SUM(H21:H24)</f>
        <v>90</v>
      </c>
      <c r="I20" s="90">
        <f>SUM(I21:I24)</f>
        <v>90</v>
      </c>
      <c r="J20" s="91">
        <f>SUM(J21:J24)</f>
        <v>124</v>
      </c>
      <c r="K20" s="90">
        <f>SUM(K21:K24)</f>
        <v>95</v>
      </c>
      <c r="L20" s="105"/>
      <c r="M20" s="106"/>
    </row>
    <row r="21" spans="1:13" ht="24.75" customHeight="1" x14ac:dyDescent="0.3">
      <c r="A21" s="24" t="s">
        <v>20</v>
      </c>
      <c r="B21" s="25" t="s">
        <v>56</v>
      </c>
      <c r="C21" s="89" t="s">
        <v>17</v>
      </c>
      <c r="D21" s="90">
        <f t="shared" ref="D21:D24" si="4">SUM(E21:F21)</f>
        <v>48</v>
      </c>
      <c r="E21" s="90">
        <v>16</v>
      </c>
      <c r="F21" s="90">
        <f>G21+H21</f>
        <v>32</v>
      </c>
      <c r="G21" s="90">
        <v>8</v>
      </c>
      <c r="H21" s="90">
        <v>24</v>
      </c>
      <c r="I21" s="90">
        <v>24</v>
      </c>
      <c r="J21" s="91">
        <v>20</v>
      </c>
      <c r="K21" s="90">
        <v>12</v>
      </c>
      <c r="L21" s="105">
        <v>4</v>
      </c>
      <c r="M21" s="106">
        <f>F21+L21</f>
        <v>36</v>
      </c>
    </row>
    <row r="22" spans="1:13" ht="29.25" customHeight="1" x14ac:dyDescent="0.3">
      <c r="A22" s="24" t="s">
        <v>51</v>
      </c>
      <c r="B22" s="19" t="s">
        <v>58</v>
      </c>
      <c r="C22" s="89" t="s">
        <v>17</v>
      </c>
      <c r="D22" s="90">
        <f t="shared" si="4"/>
        <v>132</v>
      </c>
      <c r="E22" s="90">
        <v>44</v>
      </c>
      <c r="F22" s="90">
        <f>G22+H22</f>
        <v>88</v>
      </c>
      <c r="G22" s="90">
        <v>22</v>
      </c>
      <c r="H22" s="90">
        <v>66</v>
      </c>
      <c r="I22" s="90">
        <v>66</v>
      </c>
      <c r="J22" s="91">
        <v>50</v>
      </c>
      <c r="K22" s="90">
        <v>38</v>
      </c>
      <c r="L22" s="105">
        <v>4</v>
      </c>
      <c r="M22" s="106">
        <f>L22+F22</f>
        <v>92</v>
      </c>
    </row>
    <row r="23" spans="1:13" ht="29.25" customHeight="1" x14ac:dyDescent="0.3">
      <c r="A23" s="87" t="s">
        <v>21</v>
      </c>
      <c r="B23" s="107" t="s">
        <v>43</v>
      </c>
      <c r="C23" s="89" t="s">
        <v>41</v>
      </c>
      <c r="D23" s="90">
        <f t="shared" si="4"/>
        <v>15</v>
      </c>
      <c r="E23" s="90"/>
      <c r="F23" s="90">
        <v>15</v>
      </c>
      <c r="G23" s="90"/>
      <c r="H23" s="90"/>
      <c r="I23" s="90"/>
      <c r="J23" s="91"/>
      <c r="K23" s="90">
        <v>15</v>
      </c>
      <c r="L23" s="105"/>
      <c r="M23" s="106">
        <f>F23</f>
        <v>15</v>
      </c>
    </row>
    <row r="24" spans="1:13" ht="20.25" customHeight="1" x14ac:dyDescent="0.3">
      <c r="A24" s="87" t="s">
        <v>22</v>
      </c>
      <c r="B24" s="107" t="s">
        <v>57</v>
      </c>
      <c r="C24" s="89" t="s">
        <v>17</v>
      </c>
      <c r="D24" s="90">
        <f t="shared" si="4"/>
        <v>84</v>
      </c>
      <c r="E24" s="90"/>
      <c r="F24" s="90">
        <f>SUM(J24:K24)</f>
        <v>84</v>
      </c>
      <c r="G24" s="90"/>
      <c r="H24" s="90"/>
      <c r="I24" s="90"/>
      <c r="J24" s="91">
        <v>54</v>
      </c>
      <c r="K24" s="90">
        <v>30</v>
      </c>
      <c r="L24" s="105"/>
      <c r="M24" s="106">
        <f>F24</f>
        <v>84</v>
      </c>
    </row>
    <row r="25" spans="1:13" x14ac:dyDescent="0.3">
      <c r="A25" s="108"/>
      <c r="B25" s="109" t="s">
        <v>23</v>
      </c>
      <c r="C25" s="110" t="s">
        <v>75</v>
      </c>
      <c r="D25" s="82">
        <f t="shared" ref="D25:K25" si="5">D16+D19</f>
        <v>333</v>
      </c>
      <c r="E25" s="82">
        <f t="shared" si="5"/>
        <v>78</v>
      </c>
      <c r="F25" s="82">
        <f t="shared" si="5"/>
        <v>255</v>
      </c>
      <c r="G25" s="82">
        <f t="shared" si="5"/>
        <v>42</v>
      </c>
      <c r="H25" s="82">
        <f t="shared" si="5"/>
        <v>114</v>
      </c>
      <c r="I25" s="82">
        <f t="shared" si="5"/>
        <v>90</v>
      </c>
      <c r="J25" s="82">
        <f t="shared" si="5"/>
        <v>160</v>
      </c>
      <c r="K25" s="82">
        <f t="shared" si="5"/>
        <v>95</v>
      </c>
      <c r="L25" s="105"/>
      <c r="M25" s="106"/>
    </row>
    <row r="26" spans="1:13" x14ac:dyDescent="0.3">
      <c r="A26" s="217" t="s">
        <v>80</v>
      </c>
      <c r="B26" s="218"/>
      <c r="C26" s="218"/>
      <c r="D26" s="218"/>
      <c r="E26" s="111"/>
      <c r="F26" s="219" t="s">
        <v>12</v>
      </c>
      <c r="G26" s="197" t="s">
        <v>24</v>
      </c>
      <c r="H26" s="197"/>
      <c r="I26" s="197"/>
      <c r="J26" s="112">
        <f>J17+J18+J21+J22</f>
        <v>106</v>
      </c>
      <c r="K26" s="113">
        <f>K17+K18+K21+K22</f>
        <v>50</v>
      </c>
      <c r="L26" s="105"/>
      <c r="M26" s="106"/>
    </row>
    <row r="27" spans="1:13" ht="39" customHeight="1" x14ac:dyDescent="0.35">
      <c r="A27" s="114" t="s">
        <v>72</v>
      </c>
      <c r="B27" s="115"/>
      <c r="C27" s="115"/>
      <c r="D27" s="116"/>
      <c r="E27" s="117"/>
      <c r="F27" s="219"/>
      <c r="G27" s="196" t="s">
        <v>50</v>
      </c>
      <c r="H27" s="197"/>
      <c r="I27" s="198"/>
      <c r="J27" s="112">
        <f>J24</f>
        <v>54</v>
      </c>
      <c r="K27" s="113">
        <f>K24</f>
        <v>30</v>
      </c>
      <c r="L27" s="105"/>
      <c r="M27" s="106"/>
    </row>
    <row r="28" spans="1:13" ht="27.75" customHeight="1" x14ac:dyDescent="0.35">
      <c r="A28" s="115"/>
      <c r="B28" s="115"/>
      <c r="C28" s="115"/>
      <c r="D28" s="116"/>
      <c r="E28" s="117"/>
      <c r="F28" s="219"/>
      <c r="G28" s="197" t="s">
        <v>73</v>
      </c>
      <c r="H28" s="197"/>
      <c r="I28" s="197"/>
      <c r="J28" s="112"/>
      <c r="K28" s="113">
        <v>15</v>
      </c>
      <c r="L28" s="105"/>
      <c r="M28" s="106"/>
    </row>
    <row r="29" spans="1:13" ht="24" thickBot="1" x14ac:dyDescent="0.4">
      <c r="A29" s="118" t="s">
        <v>31</v>
      </c>
      <c r="B29" s="116"/>
      <c r="C29" s="116"/>
      <c r="D29" s="119"/>
      <c r="E29" s="120"/>
      <c r="F29" s="219"/>
      <c r="G29" s="204" t="s">
        <v>47</v>
      </c>
      <c r="H29" s="205"/>
      <c r="I29" s="206"/>
      <c r="J29" s="121"/>
      <c r="K29" s="113">
        <v>0</v>
      </c>
      <c r="L29" s="105"/>
      <c r="M29" s="106"/>
    </row>
    <row r="30" spans="1:13" ht="24" thickBot="1" x14ac:dyDescent="0.4">
      <c r="A30" s="207" t="s">
        <v>37</v>
      </c>
      <c r="B30" s="208"/>
      <c r="C30" s="208"/>
      <c r="D30" s="119"/>
      <c r="E30" s="120"/>
      <c r="F30" s="220"/>
      <c r="G30" s="209">
        <f>SUM(J30:K30)</f>
        <v>255</v>
      </c>
      <c r="H30" s="210"/>
      <c r="I30" s="210"/>
      <c r="J30" s="121">
        <f>SUM(J26:J29)</f>
        <v>160</v>
      </c>
      <c r="K30" s="122">
        <f>SUM(K26:K29)</f>
        <v>95</v>
      </c>
      <c r="L30" s="105"/>
      <c r="M30" s="106"/>
    </row>
    <row r="31" spans="1:13" x14ac:dyDescent="0.3">
      <c r="A31" s="123"/>
      <c r="B31" s="124"/>
      <c r="C31" s="124"/>
      <c r="D31" s="124"/>
      <c r="E31" s="124"/>
      <c r="F31" s="219"/>
      <c r="G31" s="211" t="s">
        <v>26</v>
      </c>
      <c r="H31" s="212"/>
      <c r="I31" s="212"/>
      <c r="J31" s="121">
        <v>0</v>
      </c>
      <c r="K31" s="122">
        <v>0</v>
      </c>
      <c r="L31" s="105"/>
      <c r="M31" s="106"/>
    </row>
    <row r="32" spans="1:13" x14ac:dyDescent="0.3">
      <c r="A32" s="207"/>
      <c r="B32" s="208"/>
      <c r="C32" s="208"/>
      <c r="D32" s="124"/>
      <c r="E32" s="124"/>
      <c r="F32" s="219"/>
      <c r="G32" s="196" t="s">
        <v>27</v>
      </c>
      <c r="H32" s="197"/>
      <c r="I32" s="197"/>
      <c r="J32" s="121">
        <v>2</v>
      </c>
      <c r="K32" s="122">
        <v>3</v>
      </c>
      <c r="L32" s="105"/>
      <c r="M32" s="106"/>
    </row>
    <row r="33" spans="1:13" x14ac:dyDescent="0.3">
      <c r="A33" s="123"/>
      <c r="B33" s="124"/>
      <c r="C33" s="124"/>
      <c r="D33" s="124"/>
      <c r="E33" s="124"/>
      <c r="F33" s="219"/>
      <c r="G33" s="198" t="s">
        <v>28</v>
      </c>
      <c r="H33" s="202"/>
      <c r="I33" s="196"/>
      <c r="J33" s="121"/>
      <c r="K33" s="122">
        <v>1</v>
      </c>
      <c r="L33" s="105"/>
      <c r="M33" s="106"/>
    </row>
    <row r="34" spans="1:13" x14ac:dyDescent="0.3">
      <c r="A34" s="125"/>
      <c r="B34" s="126"/>
      <c r="C34" s="126"/>
      <c r="D34" s="126"/>
      <c r="E34" s="126"/>
      <c r="F34" s="219"/>
      <c r="G34" s="198"/>
      <c r="H34" s="202"/>
      <c r="I34" s="196"/>
      <c r="J34" s="121">
        <f t="shared" ref="J34:K34" si="6">SUM(J31:J33)</f>
        <v>2</v>
      </c>
      <c r="K34" s="122">
        <f t="shared" si="6"/>
        <v>4</v>
      </c>
      <c r="L34" s="105"/>
      <c r="M34" s="106">
        <f>SUM(M11:M33)</f>
        <v>270</v>
      </c>
    </row>
  </sheetData>
  <mergeCells count="35">
    <mergeCell ref="F26:F34"/>
    <mergeCell ref="G26:I26"/>
    <mergeCell ref="G28:I28"/>
    <mergeCell ref="G8:K8"/>
    <mergeCell ref="G27:I27"/>
    <mergeCell ref="K12:K14"/>
    <mergeCell ref="G33:I33"/>
    <mergeCell ref="G34:I34"/>
    <mergeCell ref="A9:K9"/>
    <mergeCell ref="G29:I29"/>
    <mergeCell ref="A30:C30"/>
    <mergeCell ref="G30:I30"/>
    <mergeCell ref="G31:I31"/>
    <mergeCell ref="A32:C32"/>
    <mergeCell ref="G32:I32"/>
    <mergeCell ref="G13:G14"/>
    <mergeCell ref="H13:H14"/>
    <mergeCell ref="I13:I14"/>
    <mergeCell ref="A26:D26"/>
    <mergeCell ref="G2:N2"/>
    <mergeCell ref="G3:N3"/>
    <mergeCell ref="A10:A14"/>
    <mergeCell ref="B10:B14"/>
    <mergeCell ref="C10:C14"/>
    <mergeCell ref="D10:I10"/>
    <mergeCell ref="J10:K10"/>
    <mergeCell ref="D11:D14"/>
    <mergeCell ref="E11:E14"/>
    <mergeCell ref="F11:I11"/>
    <mergeCell ref="J11:K11"/>
    <mergeCell ref="F12:F14"/>
    <mergeCell ref="G12:I12"/>
    <mergeCell ref="J12:J14"/>
    <mergeCell ref="G6:K6"/>
    <mergeCell ref="F7:K7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54" zoomScaleNormal="54" workbookViewId="0">
      <selection activeCell="B1" sqref="B1"/>
    </sheetView>
  </sheetViews>
  <sheetFormatPr defaultRowHeight="20.25" x14ac:dyDescent="0.3"/>
  <cols>
    <col min="1" max="1" width="18.710937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4.42578125" style="1" customWidth="1"/>
    <col min="9" max="9" width="9.140625" style="1"/>
    <col min="10" max="10" width="11.28515625" style="1" customWidth="1"/>
    <col min="11" max="11" width="10.85546875" style="1" customWidth="1"/>
    <col min="12" max="16384" width="9.140625" style="1"/>
  </cols>
  <sheetData>
    <row r="1" spans="1:12" ht="21" thickBot="1" x14ac:dyDescent="0.35">
      <c r="A1" s="2" t="s">
        <v>15</v>
      </c>
      <c r="B1" s="7" t="s">
        <v>44</v>
      </c>
      <c r="D1" s="1" t="s">
        <v>29</v>
      </c>
      <c r="G1" s="144" t="s">
        <v>77</v>
      </c>
      <c r="H1" s="145"/>
      <c r="I1" s="145"/>
      <c r="J1" s="145"/>
      <c r="K1" s="145"/>
    </row>
    <row r="2" spans="1:12" x14ac:dyDescent="0.3">
      <c r="D2" s="1" t="s">
        <v>0</v>
      </c>
      <c r="F2" s="144" t="s">
        <v>78</v>
      </c>
      <c r="G2" s="145"/>
      <c r="H2" s="145"/>
      <c r="I2" s="145"/>
      <c r="J2" s="145"/>
      <c r="K2" s="145"/>
      <c r="L2" s="66"/>
    </row>
    <row r="3" spans="1:12" ht="27" x14ac:dyDescent="0.35">
      <c r="A3" s="8" t="s">
        <v>16</v>
      </c>
      <c r="D3" s="1" t="s">
        <v>1</v>
      </c>
      <c r="G3" s="146" t="s">
        <v>55</v>
      </c>
      <c r="H3" s="147"/>
      <c r="I3" s="147"/>
      <c r="J3" s="147"/>
      <c r="K3" s="147"/>
    </row>
    <row r="4" spans="1:12" ht="23.25" customHeight="1" x14ac:dyDescent="0.3">
      <c r="A4" s="221" t="s">
        <v>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2" s="6" customFormat="1" ht="25.5" customHeight="1" x14ac:dyDescent="0.2">
      <c r="A5" s="151" t="s">
        <v>2</v>
      </c>
      <c r="B5" s="151" t="s">
        <v>3</v>
      </c>
      <c r="C5" s="151" t="s">
        <v>4</v>
      </c>
      <c r="D5" s="154" t="s">
        <v>5</v>
      </c>
      <c r="E5" s="155"/>
      <c r="F5" s="155"/>
      <c r="G5" s="155"/>
      <c r="H5" s="155"/>
      <c r="I5" s="155"/>
      <c r="J5" s="156" t="s">
        <v>35</v>
      </c>
      <c r="K5" s="156"/>
    </row>
    <row r="6" spans="1:12" s="6" customFormat="1" ht="12.75" customHeight="1" x14ac:dyDescent="0.2">
      <c r="A6" s="152"/>
      <c r="B6" s="152"/>
      <c r="C6" s="152"/>
      <c r="D6" s="151" t="s">
        <v>6</v>
      </c>
      <c r="E6" s="151" t="s">
        <v>7</v>
      </c>
      <c r="F6" s="163" t="s">
        <v>8</v>
      </c>
      <c r="G6" s="163"/>
      <c r="H6" s="163"/>
      <c r="I6" s="164"/>
      <c r="J6" s="149"/>
      <c r="K6" s="149"/>
    </row>
    <row r="7" spans="1:12" s="6" customFormat="1" ht="12.75" x14ac:dyDescent="0.2">
      <c r="A7" s="152"/>
      <c r="B7" s="152"/>
      <c r="C7" s="152"/>
      <c r="D7" s="152"/>
      <c r="E7" s="152"/>
      <c r="F7" s="151" t="s">
        <v>9</v>
      </c>
      <c r="G7" s="163" t="s">
        <v>10</v>
      </c>
      <c r="H7" s="163"/>
      <c r="I7" s="164"/>
      <c r="J7" s="157">
        <v>1</v>
      </c>
      <c r="K7" s="157">
        <v>2</v>
      </c>
    </row>
    <row r="8" spans="1:12" s="6" customFormat="1" ht="12.75" customHeight="1" x14ac:dyDescent="0.2">
      <c r="A8" s="152"/>
      <c r="B8" s="152"/>
      <c r="C8" s="152"/>
      <c r="D8" s="152"/>
      <c r="E8" s="152"/>
      <c r="F8" s="152"/>
      <c r="G8" s="174" t="s">
        <v>11</v>
      </c>
      <c r="H8" s="174" t="s">
        <v>49</v>
      </c>
      <c r="I8" s="176" t="s">
        <v>32</v>
      </c>
      <c r="J8" s="158"/>
      <c r="K8" s="158"/>
    </row>
    <row r="9" spans="1:12" s="6" customFormat="1" ht="27" customHeight="1" x14ac:dyDescent="0.2">
      <c r="A9" s="153"/>
      <c r="B9" s="153"/>
      <c r="C9" s="153"/>
      <c r="D9" s="153"/>
      <c r="E9" s="153"/>
      <c r="F9" s="153"/>
      <c r="G9" s="175"/>
      <c r="H9" s="175"/>
      <c r="I9" s="177"/>
      <c r="J9" s="159"/>
      <c r="K9" s="159"/>
    </row>
    <row r="10" spans="1:12" s="5" customFormat="1" ht="12.75" x14ac:dyDescent="0.2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1">
        <v>11</v>
      </c>
    </row>
    <row r="11" spans="1:12" x14ac:dyDescent="0.3">
      <c r="A11" s="17" t="s">
        <v>33</v>
      </c>
      <c r="B11" s="18" t="s">
        <v>34</v>
      </c>
      <c r="C11" s="54" t="s">
        <v>60</v>
      </c>
      <c r="D11" s="12">
        <f t="shared" ref="D11:D12" si="0">SUM(E11:F11)</f>
        <v>21</v>
      </c>
      <c r="E11" s="12">
        <f>SUM(E12:E12)</f>
        <v>7</v>
      </c>
      <c r="F11" s="12">
        <f t="shared" ref="F11" si="1">SUM(G11:H11)</f>
        <v>14</v>
      </c>
      <c r="G11" s="12">
        <f>SUM(G12:G12)</f>
        <v>4</v>
      </c>
      <c r="H11" s="12">
        <f>SUM(H12:H12)</f>
        <v>10</v>
      </c>
      <c r="I11" s="21">
        <f>SUM(I12:I12)</f>
        <v>0</v>
      </c>
      <c r="J11" s="12">
        <f>SUM(J12:J12)</f>
        <v>14</v>
      </c>
      <c r="K11" s="12">
        <f>SUM(K12:K12)</f>
        <v>0</v>
      </c>
    </row>
    <row r="12" spans="1:12" x14ac:dyDescent="0.3">
      <c r="A12" s="13" t="s">
        <v>54</v>
      </c>
      <c r="B12" s="19" t="s">
        <v>40</v>
      </c>
      <c r="C12" s="55" t="s">
        <v>17</v>
      </c>
      <c r="D12" s="53">
        <f t="shared" si="0"/>
        <v>21</v>
      </c>
      <c r="E12" s="14">
        <v>7</v>
      </c>
      <c r="F12" s="15">
        <f t="shared" ref="F12" si="2">G12+H12+I12</f>
        <v>14</v>
      </c>
      <c r="G12" s="14">
        <v>4</v>
      </c>
      <c r="H12" s="14">
        <v>10</v>
      </c>
      <c r="I12" s="14"/>
      <c r="J12" s="48">
        <v>14</v>
      </c>
      <c r="K12" s="48">
        <v>0</v>
      </c>
    </row>
    <row r="13" spans="1:12" ht="23.25" customHeight="1" x14ac:dyDescent="0.3">
      <c r="A13" s="50" t="s">
        <v>18</v>
      </c>
      <c r="B13" s="20" t="s">
        <v>19</v>
      </c>
      <c r="C13" s="56" t="s">
        <v>59</v>
      </c>
      <c r="D13" s="51">
        <f>D14</f>
        <v>279</v>
      </c>
      <c r="E13" s="51">
        <f t="shared" ref="E13:K13" si="3">E14</f>
        <v>60</v>
      </c>
      <c r="F13" s="51">
        <f t="shared" si="3"/>
        <v>219</v>
      </c>
      <c r="G13" s="51">
        <f t="shared" si="3"/>
        <v>30</v>
      </c>
      <c r="H13" s="51">
        <f t="shared" si="3"/>
        <v>90</v>
      </c>
      <c r="I13" s="51">
        <f t="shared" si="3"/>
        <v>90</v>
      </c>
      <c r="J13" s="51">
        <f t="shared" si="3"/>
        <v>124</v>
      </c>
      <c r="K13" s="51">
        <f t="shared" si="3"/>
        <v>95</v>
      </c>
    </row>
    <row r="14" spans="1:12" ht="44.25" customHeight="1" x14ac:dyDescent="0.3">
      <c r="A14" s="22" t="s">
        <v>13</v>
      </c>
      <c r="B14" s="65" t="s">
        <v>76</v>
      </c>
      <c r="C14" s="57" t="s">
        <v>74</v>
      </c>
      <c r="D14" s="23">
        <f>D15+D16+D17+D18</f>
        <v>279</v>
      </c>
      <c r="E14" s="23">
        <f>SUM(E15:E18)</f>
        <v>60</v>
      </c>
      <c r="F14" s="23">
        <f>F15+F16+F17+F18</f>
        <v>219</v>
      </c>
      <c r="G14" s="23">
        <f>SUM(G15:G18)</f>
        <v>30</v>
      </c>
      <c r="H14" s="23">
        <f>SUM(H15:H18)</f>
        <v>90</v>
      </c>
      <c r="I14" s="23">
        <f>SUM(I15:I18)</f>
        <v>90</v>
      </c>
      <c r="J14" s="30">
        <f>SUM(J15:J18)</f>
        <v>124</v>
      </c>
      <c r="K14" s="30">
        <f>SUM(K15:K18)</f>
        <v>95</v>
      </c>
    </row>
    <row r="15" spans="1:12" ht="24.75" customHeight="1" x14ac:dyDescent="0.3">
      <c r="A15" s="24" t="s">
        <v>20</v>
      </c>
      <c r="B15" s="25" t="s">
        <v>56</v>
      </c>
      <c r="C15" s="55" t="s">
        <v>17</v>
      </c>
      <c r="D15" s="53">
        <f t="shared" ref="D15:D18" si="4">SUM(E15:F15)</f>
        <v>48</v>
      </c>
      <c r="E15" s="14">
        <v>16</v>
      </c>
      <c r="F15" s="15">
        <f>G15+H15</f>
        <v>32</v>
      </c>
      <c r="G15" s="14">
        <v>8</v>
      </c>
      <c r="H15" s="14">
        <v>24</v>
      </c>
      <c r="I15" s="14">
        <v>24</v>
      </c>
      <c r="J15" s="48">
        <v>20</v>
      </c>
      <c r="K15" s="48">
        <v>12</v>
      </c>
    </row>
    <row r="16" spans="1:12" ht="29.25" customHeight="1" x14ac:dyDescent="0.3">
      <c r="A16" s="24" t="s">
        <v>51</v>
      </c>
      <c r="B16" s="19" t="s">
        <v>58</v>
      </c>
      <c r="C16" s="55" t="s">
        <v>17</v>
      </c>
      <c r="D16" s="53">
        <f t="shared" si="4"/>
        <v>132</v>
      </c>
      <c r="E16" s="14">
        <v>44</v>
      </c>
      <c r="F16" s="15">
        <f>G16+H16</f>
        <v>88</v>
      </c>
      <c r="G16" s="14">
        <v>22</v>
      </c>
      <c r="H16" s="14">
        <v>66</v>
      </c>
      <c r="I16" s="14">
        <v>66</v>
      </c>
      <c r="J16" s="48">
        <v>50</v>
      </c>
      <c r="K16" s="48">
        <v>38</v>
      </c>
    </row>
    <row r="17" spans="1:11" ht="29.25" customHeight="1" x14ac:dyDescent="0.3">
      <c r="A17" s="27" t="s">
        <v>21</v>
      </c>
      <c r="B17" s="28" t="s">
        <v>43</v>
      </c>
      <c r="C17" s="55" t="s">
        <v>41</v>
      </c>
      <c r="D17" s="26">
        <f t="shared" si="4"/>
        <v>15</v>
      </c>
      <c r="E17" s="14"/>
      <c r="F17" s="15">
        <v>15</v>
      </c>
      <c r="G17" s="14"/>
      <c r="H17" s="14"/>
      <c r="I17" s="14"/>
      <c r="J17" s="48"/>
      <c r="K17" s="48">
        <v>15</v>
      </c>
    </row>
    <row r="18" spans="1:11" ht="20.25" customHeight="1" x14ac:dyDescent="0.3">
      <c r="A18" s="27" t="s">
        <v>22</v>
      </c>
      <c r="B18" s="28" t="s">
        <v>57</v>
      </c>
      <c r="C18" s="55" t="s">
        <v>17</v>
      </c>
      <c r="D18" s="26">
        <f t="shared" si="4"/>
        <v>84</v>
      </c>
      <c r="E18" s="14"/>
      <c r="F18" s="15">
        <f>SUM(J18:K18)</f>
        <v>84</v>
      </c>
      <c r="G18" s="14"/>
      <c r="H18" s="14"/>
      <c r="I18" s="14"/>
      <c r="J18" s="48">
        <v>54</v>
      </c>
      <c r="K18" s="48">
        <v>30</v>
      </c>
    </row>
    <row r="19" spans="1:11" x14ac:dyDescent="0.3">
      <c r="A19" s="31"/>
      <c r="B19" s="32" t="s">
        <v>23</v>
      </c>
      <c r="C19" s="33" t="s">
        <v>75</v>
      </c>
      <c r="D19" s="34">
        <f t="shared" ref="D19:K19" si="5">D11+D13</f>
        <v>300</v>
      </c>
      <c r="E19" s="34">
        <f t="shared" si="5"/>
        <v>67</v>
      </c>
      <c r="F19" s="34">
        <f t="shared" si="5"/>
        <v>233</v>
      </c>
      <c r="G19" s="34">
        <f t="shared" si="5"/>
        <v>34</v>
      </c>
      <c r="H19" s="34">
        <f t="shared" si="5"/>
        <v>100</v>
      </c>
      <c r="I19" s="34">
        <f t="shared" si="5"/>
        <v>90</v>
      </c>
      <c r="J19" s="34">
        <f t="shared" si="5"/>
        <v>138</v>
      </c>
      <c r="K19" s="34">
        <f t="shared" si="5"/>
        <v>95</v>
      </c>
    </row>
    <row r="20" spans="1:11" x14ac:dyDescent="0.3">
      <c r="A20" s="168" t="s">
        <v>38</v>
      </c>
      <c r="B20" s="169"/>
      <c r="C20" s="169"/>
      <c r="D20" s="169"/>
      <c r="E20" s="35"/>
      <c r="F20" s="172" t="s">
        <v>12</v>
      </c>
      <c r="G20" s="140" t="s">
        <v>24</v>
      </c>
      <c r="H20" s="140"/>
      <c r="I20" s="140"/>
      <c r="J20" s="36">
        <v>84</v>
      </c>
      <c r="K20" s="36">
        <v>50</v>
      </c>
    </row>
    <row r="21" spans="1:11" ht="39" customHeight="1" x14ac:dyDescent="0.35">
      <c r="A21" s="58" t="s">
        <v>72</v>
      </c>
      <c r="B21" s="59"/>
      <c r="C21" s="59"/>
      <c r="D21" s="44"/>
      <c r="E21" s="45"/>
      <c r="F21" s="172"/>
      <c r="G21" s="139" t="s">
        <v>50</v>
      </c>
      <c r="H21" s="140"/>
      <c r="I21" s="137"/>
      <c r="J21" s="36">
        <f>J18</f>
        <v>54</v>
      </c>
      <c r="K21" s="36">
        <f>K18</f>
        <v>30</v>
      </c>
    </row>
    <row r="22" spans="1:11" ht="27.75" customHeight="1" x14ac:dyDescent="0.35">
      <c r="A22" s="59"/>
      <c r="B22" s="59"/>
      <c r="C22" s="59"/>
      <c r="D22" s="44"/>
      <c r="E22" s="45"/>
      <c r="F22" s="172"/>
      <c r="G22" s="140" t="s">
        <v>73</v>
      </c>
      <c r="H22" s="140"/>
      <c r="I22" s="140"/>
      <c r="J22" s="36"/>
      <c r="K22" s="36">
        <v>15</v>
      </c>
    </row>
    <row r="23" spans="1:11" ht="24" thickBot="1" x14ac:dyDescent="0.4">
      <c r="A23" s="47" t="s">
        <v>31</v>
      </c>
      <c r="B23" s="44"/>
      <c r="C23" s="44"/>
      <c r="D23" s="52"/>
      <c r="E23" s="46"/>
      <c r="F23" s="172"/>
      <c r="G23" s="141" t="s">
        <v>47</v>
      </c>
      <c r="H23" s="142"/>
      <c r="I23" s="143"/>
      <c r="J23" s="37"/>
      <c r="K23" s="36">
        <v>0</v>
      </c>
    </row>
    <row r="24" spans="1:11" ht="24" thickBot="1" x14ac:dyDescent="0.4">
      <c r="A24" s="166" t="s">
        <v>37</v>
      </c>
      <c r="B24" s="167"/>
      <c r="C24" s="167"/>
      <c r="D24" s="52"/>
      <c r="E24" s="46"/>
      <c r="F24" s="173"/>
      <c r="G24" s="170">
        <f>SUM(J24:K24)</f>
        <v>233</v>
      </c>
      <c r="H24" s="171"/>
      <c r="I24" s="171"/>
      <c r="J24" s="16">
        <f>SUM(J20:J23)</f>
        <v>138</v>
      </c>
      <c r="K24" s="16">
        <f>SUM(K20:K23)</f>
        <v>95</v>
      </c>
    </row>
    <row r="25" spans="1:11" x14ac:dyDescent="0.3">
      <c r="A25" s="39"/>
      <c r="B25" s="40"/>
      <c r="C25" s="40"/>
      <c r="D25" s="40"/>
      <c r="E25" s="40"/>
      <c r="F25" s="172"/>
      <c r="G25" s="135" t="s">
        <v>26</v>
      </c>
      <c r="H25" s="136"/>
      <c r="I25" s="136"/>
      <c r="J25" s="37">
        <v>0</v>
      </c>
      <c r="K25" s="37">
        <v>0</v>
      </c>
    </row>
    <row r="26" spans="1:11" x14ac:dyDescent="0.3">
      <c r="A26" s="166"/>
      <c r="B26" s="167"/>
      <c r="C26" s="167"/>
      <c r="D26" s="40"/>
      <c r="E26" s="40"/>
      <c r="F26" s="172"/>
      <c r="G26" s="139" t="s">
        <v>27</v>
      </c>
      <c r="H26" s="140"/>
      <c r="I26" s="140"/>
      <c r="J26" s="37">
        <v>1</v>
      </c>
      <c r="K26" s="37">
        <v>3</v>
      </c>
    </row>
    <row r="27" spans="1:11" x14ac:dyDescent="0.3">
      <c r="A27" s="39"/>
      <c r="B27" s="40"/>
      <c r="C27" s="40"/>
      <c r="D27" s="40"/>
      <c r="E27" s="40"/>
      <c r="F27" s="172"/>
      <c r="G27" s="137" t="s">
        <v>28</v>
      </c>
      <c r="H27" s="138"/>
      <c r="I27" s="139"/>
      <c r="J27" s="37"/>
      <c r="K27" s="37">
        <v>1</v>
      </c>
    </row>
    <row r="28" spans="1:11" x14ac:dyDescent="0.3">
      <c r="A28" s="42"/>
      <c r="B28" s="43"/>
      <c r="C28" s="43"/>
      <c r="D28" s="43"/>
      <c r="E28" s="43"/>
      <c r="F28" s="172"/>
      <c r="G28" s="137"/>
      <c r="H28" s="138"/>
      <c r="I28" s="139"/>
      <c r="J28" s="16">
        <f t="shared" ref="J28:K28" si="6">SUM(J25:J27)</f>
        <v>1</v>
      </c>
      <c r="K28" s="16">
        <f t="shared" si="6"/>
        <v>4</v>
      </c>
    </row>
  </sheetData>
  <mergeCells count="33">
    <mergeCell ref="G27:I27"/>
    <mergeCell ref="G28:I28"/>
    <mergeCell ref="A20:D20"/>
    <mergeCell ref="F20:F28"/>
    <mergeCell ref="G20:I20"/>
    <mergeCell ref="G21:I21"/>
    <mergeCell ref="G22:I22"/>
    <mergeCell ref="G23:I23"/>
    <mergeCell ref="A24:C24"/>
    <mergeCell ref="G24:I24"/>
    <mergeCell ref="G25:I25"/>
    <mergeCell ref="A26:C26"/>
    <mergeCell ref="K7:K9"/>
    <mergeCell ref="G8:G9"/>
    <mergeCell ref="H8:H9"/>
    <mergeCell ref="I8:I9"/>
    <mergeCell ref="G26:I26"/>
    <mergeCell ref="G1:K1"/>
    <mergeCell ref="F2:K2"/>
    <mergeCell ref="G3:K3"/>
    <mergeCell ref="A4:K4"/>
    <mergeCell ref="A5:A9"/>
    <mergeCell ref="B5:B9"/>
    <mergeCell ref="C5:C9"/>
    <mergeCell ref="D5:I5"/>
    <mergeCell ref="J5:K5"/>
    <mergeCell ref="D6:D9"/>
    <mergeCell ref="E6:E9"/>
    <mergeCell ref="F6:I6"/>
    <mergeCell ref="J6:K6"/>
    <mergeCell ref="F7:F9"/>
    <mergeCell ref="G7:I7"/>
    <mergeCell ref="J7:J9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 Подготовка</vt:lpstr>
      <vt:lpstr> Переподготовка</vt:lpstr>
      <vt:lpstr>переподготовка наша</vt:lpstr>
      <vt:lpstr>Лист1</vt:lpstr>
      <vt:lpstr>' Подготовка'!Область_печати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</dc:creator>
  <cp:lastModifiedBy>Меркурий</cp:lastModifiedBy>
  <cp:lastPrinted>2020-02-10T04:45:21Z</cp:lastPrinted>
  <dcterms:created xsi:type="dcterms:W3CDTF">2014-05-05T07:09:37Z</dcterms:created>
  <dcterms:modified xsi:type="dcterms:W3CDTF">2022-05-12T08:54:09Z</dcterms:modified>
</cp:coreProperties>
</file>